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8205" firstSheet="3" activeTab="3"/>
  </bookViews>
  <sheets>
    <sheet name="для УК, ТСЖ (ХВС)" sheetId="1" state="hidden" r:id="rId1"/>
    <sheet name="для МП Водоканал (ГВС)" sheetId="2" state="hidden" r:id="rId2"/>
    <sheet name="УК, ТСЖ, Водоканал и т.д." sheetId="3" state="hidden" r:id="rId3"/>
    <sheet name="3" sheetId="4" r:id="rId4"/>
    <sheet name="4" sheetId="5" r:id="rId5"/>
    <sheet name="4а" sheetId="6" r:id="rId6"/>
    <sheet name="4б" sheetId="7" r:id="rId7"/>
    <sheet name="4в" sheetId="8" r:id="rId8"/>
    <sheet name="4г" sheetId="9" r:id="rId9"/>
  </sheets>
  <definedNames>
    <definedName name="_xlnm.Print_Titles" localSheetId="2">('УК, ТСЖ, Водоканал и т.д.'!$A:$C,'УК, ТСЖ, Водоканал и т.д.'!$14:$14)</definedName>
  </definedNames>
  <calcPr fullCalcOnLoad="1" refMode="R1C1"/>
</workbook>
</file>

<file path=xl/sharedStrings.xml><?xml version="1.0" encoding="utf-8"?>
<sst xmlns="http://schemas.openxmlformats.org/spreadsheetml/2006/main" count="304" uniqueCount="186">
  <si>
    <t xml:space="preserve"> № п/п</t>
  </si>
  <si>
    <t>Вид благоустройства, адрес</t>
  </si>
  <si>
    <t>Норматив потребления по водоотведению, куб.м/ мес.чел.</t>
  </si>
  <si>
    <t>Количество потребителей услуги, чел</t>
  </si>
  <si>
    <t>Объём реализации услуг для населения за отчётный период , м3</t>
  </si>
  <si>
    <t xml:space="preserve">Тариф для 
организации       
коммунального      
комплекса 
на 2012   год с     
учетом    
предельных
индексов, 
руб./ед.  услуги    
</t>
  </si>
  <si>
    <t>Тариф для населения на 2012 год с учётом предельных индексов, руб.ед.услуги</t>
  </si>
  <si>
    <t xml:space="preserve">Размер   платы для
населения
на 2012  год с    
учетом   
установленных   
предельных      
индексов,
руб./ед. услуги   
</t>
  </si>
  <si>
    <t>Необходимая валовая выручка (НВВэ) организации за отчетный период 2012 года (гр.5 х гр.6)</t>
  </si>
  <si>
    <t>Необходимая валовая выручка (НВВф) организации за отчетный период 2012 года (гр.5 / гр.3 х гр.8)</t>
  </si>
  <si>
    <t>Сумма выпадающих доходов на отчётный период 2012 года (гр.9-гр.10)</t>
  </si>
  <si>
    <t xml:space="preserve">Водоотведение </t>
  </si>
  <si>
    <t>Жилые дома  квартирного типа</t>
  </si>
  <si>
    <t>1.1</t>
  </si>
  <si>
    <t>Дома с водопроводом и канализацией без ванн</t>
  </si>
  <si>
    <t>по приборам учёта</t>
  </si>
  <si>
    <t>1.2</t>
  </si>
  <si>
    <t>Дома с водопроводом и канализацией при газоснабжении</t>
  </si>
  <si>
    <t>1.3</t>
  </si>
  <si>
    <t>Дома с водопроводом, канализацией и ваннами, с водонагревателями, работающими на твердом топливе</t>
  </si>
  <si>
    <t>1.4</t>
  </si>
  <si>
    <t>Дома с быстродействующими газовыми нагревателями и многоточечным водоразбором</t>
  </si>
  <si>
    <t>1.5</t>
  </si>
  <si>
    <t>Дома с централизованным горячим и холодным водоснабжением, оборудованные умывальниками, мойками и душами</t>
  </si>
  <si>
    <t>1.6</t>
  </si>
  <si>
    <t>Дома с централизованным горячим и холодным водоснабжением, с сидячими ваннами, оборудованными душами</t>
  </si>
  <si>
    <t>1.7</t>
  </si>
  <si>
    <t>Дома с централизованным горячим  водоснабжением, с ваннами длиной 1500-1700 мм, оборудованными душами</t>
  </si>
  <si>
    <t>Жилые дома коридорного типа (общежития)</t>
  </si>
  <si>
    <t>2.1</t>
  </si>
  <si>
    <t>Дома с общими душевыми</t>
  </si>
  <si>
    <t>2.2</t>
  </si>
  <si>
    <t>Дома с душами при всех жилых комнатах</t>
  </si>
  <si>
    <t>2.3</t>
  </si>
  <si>
    <t>Дома с общими кухнями и блоками душевых на этажах при жилых комнатах в каждой секции здания</t>
  </si>
  <si>
    <t>Вид благоустройства</t>
  </si>
  <si>
    <t>Коммунальная услуга: Водоотведение и очистка сточных вод</t>
  </si>
  <si>
    <t>Приложение № ____ к договору №______ от _________________</t>
  </si>
  <si>
    <t xml:space="preserve"> на  водоотведение и очистку сточных вод</t>
  </si>
  <si>
    <t xml:space="preserve">                                              (наименование исполнителя коммунальной услуги по водоотведению и очистке стоков (УК. ТСЖ, ЖЭУ, Водоканал и т.д.))</t>
  </si>
  <si>
    <t>Ресурсоснабжающая организация  ГУП РХ "Хакресводоканал"</t>
  </si>
  <si>
    <t>за _______________  2012 года</t>
  </si>
  <si>
    <t xml:space="preserve">(месяц) </t>
  </si>
  <si>
    <t>Адрес</t>
  </si>
  <si>
    <t>Степень благоустройства жилого дома</t>
  </si>
  <si>
    <t>Количество жильцов, потребителей услуг (чел), в т.ч.</t>
  </si>
  <si>
    <t>Количество договоров по нежилым помещениям (справочно)</t>
  </si>
  <si>
    <t>Общая площадь помещений, кв.м</t>
  </si>
  <si>
    <t>Нормативы потребления по водоотведению</t>
  </si>
  <si>
    <t xml:space="preserve">Объём реализации за отчётный период услуг </t>
  </si>
  <si>
    <t>Расчет выручки и выпадающих доходов за период</t>
  </si>
  <si>
    <t>проживающих в жилых помещениях, не оборудованных индивидуальными приборами учёта</t>
  </si>
  <si>
    <t>проживающих в жилых помещениях,оборудованных индивидуальными приборами учёта</t>
  </si>
  <si>
    <t>Всего проживающих в домах (гр.4+гр.5)</t>
  </si>
  <si>
    <t>Всего (гр.9 + гр.10 + гр.11)</t>
  </si>
  <si>
    <t>в том числе</t>
  </si>
  <si>
    <t>Всего, куб.м.  гр. 15 + гр.16 + гр.17+ гр.18 + гр.19</t>
  </si>
  <si>
    <t xml:space="preserve"> в т .ч. по жилым помещениям</t>
  </si>
  <si>
    <t>в т.ч. по нежилым помещениям</t>
  </si>
  <si>
    <t>на общедомовые нужды,куб.м. (гр.20+гр.21)</t>
  </si>
  <si>
    <t>из них</t>
  </si>
  <si>
    <t xml:space="preserve">Тариф для населения на 2012 год с учётом предельных индексов, руб.ед.услуги </t>
  </si>
  <si>
    <t>Размер   платы для
населения
на 2012  год с    
учетом   
установленных   
предельных      
индексов,
руб./ед. услуги   
(гр.23 х гр. 12)</t>
  </si>
  <si>
    <t>Необходимая валовая выручка (НВВэ) организации за отчетный период 2012 года, руб. (гр.22 х (гр.15+гр.16+гр.20))</t>
  </si>
  <si>
    <t>Необходимая валовая выручка (НВВф) организации за отчетный период 2012 года, руб. ( гр. 23*(гр.15+гр.16+гр.20))</t>
  </si>
  <si>
    <t>Сумма выпадающих доходов на отчётный период 2012 года, руб.  (гр.25 - гр.26)</t>
  </si>
  <si>
    <t>Площадь жилых помещений, кв.м</t>
  </si>
  <si>
    <t>Площадь нежилых помещений, кв.м</t>
  </si>
  <si>
    <t>Площадь помещений, используемых для общедомовых нужд, кв.м</t>
  </si>
  <si>
    <t>Для населения, проживающего в жилых помещениях, не оборудованных приборами учёта, куб.м./мес.чел</t>
  </si>
  <si>
    <t>Для помещений, используемых для общедомовых нужд, куб.м./ кв.м.</t>
  </si>
  <si>
    <t xml:space="preserve">    по нормативам для населения, проживающего в жилых помещениях, не оборудованных  индивидуальными приборами учёта,  куб.м.</t>
  </si>
  <si>
    <t>для населения, проживающего в жилых помещениях, оборудованных  инд.приборами учета, куб.м.</t>
  </si>
  <si>
    <t>для нежилых помещений, оборудованных приборами учета, куб.м.</t>
  </si>
  <si>
    <t>для нежилых помещений,не  оборудованных приборами учета, согласно договоров, куб.м.</t>
  </si>
  <si>
    <t>для жилых помещений , куб.м.</t>
  </si>
  <si>
    <t>для нежилых помещений, куб.м.</t>
  </si>
  <si>
    <t xml:space="preserve">    Дома , оборудованные общедомовыми приборами учета</t>
  </si>
  <si>
    <t>1. Дома с водопроводом и канализацией без ванн</t>
  </si>
  <si>
    <t>Итого по степени благоустройства 1</t>
  </si>
  <si>
    <t>2. Дома с водопроводом и канализацией при газоснабжении</t>
  </si>
  <si>
    <t>Итого по степени благоустройства 2</t>
  </si>
  <si>
    <t xml:space="preserve">3. Дома с водопроводом, канализацией и ваннами, водонагревателями, работающими на твердом топливе </t>
  </si>
  <si>
    <t>Итого по степени благоустройства 3</t>
  </si>
  <si>
    <t>4. Дома с быстродействующими газовыми нагревателями и многотечным водоразбором</t>
  </si>
  <si>
    <t>Итого по степени благоустройства 4</t>
  </si>
  <si>
    <t>5. Дома с централизованным горячим и холодным водоснабжением, оборудованные умывальниками, мойками и душами</t>
  </si>
  <si>
    <t>Итого по степени благоустройства 5</t>
  </si>
  <si>
    <t>6. Дома с централизованным горячим и холодным водоснабжением, с сидячими ваннами, оборудованными душами</t>
  </si>
  <si>
    <t>Итого по степени благоустройства 6</t>
  </si>
  <si>
    <t>7. Дома с централизованным горячим водоснабжением, с ваннами длиной 1500-1700мм, оборудованными душами</t>
  </si>
  <si>
    <t>Итого по степени благоустройства 7</t>
  </si>
  <si>
    <t>8. Дома с общими душевыми</t>
  </si>
  <si>
    <t>Итого по степени благоустройства 8</t>
  </si>
  <si>
    <t>9. Дома с душами при всех жилых комнатах</t>
  </si>
  <si>
    <t>Итого по степени благоустройства 9</t>
  </si>
  <si>
    <t>10. Дома с общими кухнями и блоками душевых на этажах при жилых комнатах в каждой секции здания</t>
  </si>
  <si>
    <t>Итого по степени благоустройства 10</t>
  </si>
  <si>
    <t>Итого по домам, оборудованным общедомовыми приборами учета</t>
  </si>
  <si>
    <t xml:space="preserve">    Дома , не  оборудованные общедомовыми приборами учета</t>
  </si>
  <si>
    <t>Итого по домам, не оборудованным общедомовыми приборами учета</t>
  </si>
  <si>
    <t>ВСЕГО</t>
  </si>
  <si>
    <t>Руководитель _______________________________________ (Ф.и.о., подпись)</t>
  </si>
  <si>
    <t>Ответственный исполнитель _____________________________ (Ф.и.о., подпись)</t>
  </si>
  <si>
    <t>Этажность</t>
  </si>
  <si>
    <t>Всего</t>
  </si>
  <si>
    <t>№п/п</t>
  </si>
  <si>
    <t xml:space="preserve">степень </t>
  </si>
  <si>
    <t>благоустройства</t>
  </si>
  <si>
    <t>Количество</t>
  </si>
  <si>
    <t>квартир</t>
  </si>
  <si>
    <t>жильцов по (чел)</t>
  </si>
  <si>
    <t>инд.пр.</t>
  </si>
  <si>
    <t>норм.</t>
  </si>
  <si>
    <t>Эксплут.</t>
  </si>
  <si>
    <t>норма</t>
  </si>
  <si>
    <t>м3/чел</t>
  </si>
  <si>
    <t>по инд.пр.</t>
  </si>
  <si>
    <t>Потребление хол. Воды, м3</t>
  </si>
  <si>
    <t>по норме</t>
  </si>
  <si>
    <t>30,4 дн.</t>
  </si>
  <si>
    <t>по общ.</t>
  </si>
  <si>
    <t>приб. Учета</t>
  </si>
  <si>
    <t>Приложение №4а</t>
  </si>
  <si>
    <t>к договору № _________</t>
  </si>
  <si>
    <t>"___" _______________20___г.</t>
  </si>
  <si>
    <t>Справка</t>
  </si>
  <si>
    <t>по объемам услуг</t>
  </si>
  <si>
    <t>Руководитель   ___________________________________________________________</t>
  </si>
  <si>
    <t>Приложение №4б</t>
  </si>
  <si>
    <t xml:space="preserve"> водоотведения стоков горячей воды</t>
  </si>
  <si>
    <t>Потребление гор. воды, м3</t>
  </si>
  <si>
    <t xml:space="preserve"> водоотведения стоков холодной воды</t>
  </si>
  <si>
    <t>Приложение №4в</t>
  </si>
  <si>
    <t>Показания</t>
  </si>
  <si>
    <t>Расход, м3</t>
  </si>
  <si>
    <t>начальные</t>
  </si>
  <si>
    <t>конечные</t>
  </si>
  <si>
    <t>Итого</t>
  </si>
  <si>
    <t>Подпись ответственного _______________________________________________</t>
  </si>
  <si>
    <t xml:space="preserve">холодного водоснабжения (для ж/домов  оборудованых </t>
  </si>
  <si>
    <t>общедомовыми приборами учета)</t>
  </si>
  <si>
    <t>холодного водоснабжения(для ж/домов не оборудованых общедомовыми приборами учета)</t>
  </si>
  <si>
    <t>ИНФОРМАЦИЯ</t>
  </si>
  <si>
    <t>для расчета потребления коммунальных услуг</t>
  </si>
  <si>
    <t>по жилому фонду __________________________________________</t>
  </si>
  <si>
    <t>на "____" ____________20____</t>
  </si>
  <si>
    <t>(Предоставляется  1 раз  в квартал)</t>
  </si>
  <si>
    <t>№</t>
  </si>
  <si>
    <t xml:space="preserve">Год </t>
  </si>
  <si>
    <t>Этаж-ть</t>
  </si>
  <si>
    <t>Общая</t>
  </si>
  <si>
    <t>Нежилые помещения</t>
  </si>
  <si>
    <t>Площадь</t>
  </si>
  <si>
    <t>Норма потребления</t>
  </si>
  <si>
    <t>п/п</t>
  </si>
  <si>
    <t>жилого дома</t>
  </si>
  <si>
    <t>постройки</t>
  </si>
  <si>
    <t>жильцов</t>
  </si>
  <si>
    <t>площадь</t>
  </si>
  <si>
    <t>в том</t>
  </si>
  <si>
    <t>мест</t>
  </si>
  <si>
    <t>услуги,(м3/мес/чел)</t>
  </si>
  <si>
    <t>площ-дь,</t>
  </si>
  <si>
    <t>числе</t>
  </si>
  <si>
    <t>общего</t>
  </si>
  <si>
    <t>ХВС</t>
  </si>
  <si>
    <t>ГВС</t>
  </si>
  <si>
    <t>м2</t>
  </si>
  <si>
    <t>пользования</t>
  </si>
  <si>
    <t>Руководитель</t>
  </si>
  <si>
    <t>_____________________________________________________________________________</t>
  </si>
  <si>
    <t>Приложение №4</t>
  </si>
  <si>
    <t>Приложение №4г</t>
  </si>
  <si>
    <t>за ________________________201__г.</t>
  </si>
  <si>
    <t xml:space="preserve">                        Приложение 3</t>
  </si>
  <si>
    <t>к договору №______-МКД</t>
  </si>
  <si>
    <t>"____" ______________20__-г.</t>
  </si>
  <si>
    <t>Ведомость показаний</t>
  </si>
  <si>
    <t>водосчетчиков по нежилым помещениям МКД</t>
  </si>
  <si>
    <t>_________________________________________________________</t>
  </si>
  <si>
    <t>за ____________________201__г.</t>
  </si>
  <si>
    <t>Наименование</t>
  </si>
  <si>
    <t>потребителя</t>
  </si>
  <si>
    <t>помещения</t>
  </si>
  <si>
    <t>Подпись ответственного ______________________________________________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</si>
</sst>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0"/>
      <color indexed="8"/>
      <name val="Arial Narrow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164" fontId="4" fillId="35" borderId="18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4" fontId="4" fillId="35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 indent="1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 indent="5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4" fillId="35" borderId="18" xfId="0" applyFont="1" applyFill="1" applyBorder="1" applyAlignment="1">
      <alignment wrapText="1"/>
    </xf>
    <xf numFmtId="0" fontId="2" fillId="35" borderId="18" xfId="0" applyFont="1" applyFill="1" applyBorder="1" applyAlignment="1">
      <alignment horizontal="center"/>
    </xf>
    <xf numFmtId="2" fontId="4" fillId="35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indent="4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 wrapText="1"/>
    </xf>
    <xf numFmtId="165" fontId="3" fillId="0" borderId="25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2" fontId="6" fillId="0" borderId="24" xfId="0" applyNumberFormat="1" applyFont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13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54" fillId="0" borderId="26" xfId="0" applyFont="1" applyBorder="1" applyAlignment="1">
      <alignment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/>
    </xf>
    <xf numFmtId="0" fontId="45" fillId="0" borderId="0" xfId="0" applyFont="1" applyAlignment="1">
      <alignment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5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6" xfId="0" applyFont="1" applyBorder="1" applyAlignment="1">
      <alignment/>
    </xf>
    <xf numFmtId="0" fontId="59" fillId="0" borderId="41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9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5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0"/>
  <sheetViews>
    <sheetView zoomScalePageLayoutView="0" workbookViewId="0" topLeftCell="A3">
      <selection activeCell="M6" sqref="M6"/>
    </sheetView>
  </sheetViews>
  <sheetFormatPr defaultColWidth="9.140625" defaultRowHeight="15"/>
  <cols>
    <col min="1" max="1" width="6.00390625" style="1" customWidth="1"/>
    <col min="2" max="2" width="39.00390625" style="1" customWidth="1"/>
    <col min="3" max="3" width="13.8515625" style="1" customWidth="1"/>
    <col min="4" max="4" width="11.8515625" style="1" customWidth="1"/>
    <col min="5" max="7" width="11.140625" style="1" customWidth="1"/>
    <col min="8" max="8" width="14.140625" style="1" customWidth="1"/>
    <col min="9" max="9" width="11.140625" style="1" customWidth="1"/>
    <col min="10" max="10" width="12.8515625" style="1" customWidth="1"/>
    <col min="11" max="11" width="15.140625" style="1" customWidth="1"/>
    <col min="12" max="12" width="14.8515625" style="1" customWidth="1"/>
    <col min="13" max="13" width="13.140625" style="1" customWidth="1"/>
    <col min="14" max="16384" width="9.140625" style="1" customWidth="1"/>
  </cols>
  <sheetData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48.5" customHeight="1">
      <c r="A6" s="3" t="s">
        <v>0</v>
      </c>
      <c r="B6" s="4" t="s">
        <v>1</v>
      </c>
      <c r="C6" s="3" t="s">
        <v>2</v>
      </c>
      <c r="D6" s="3" t="s">
        <v>3</v>
      </c>
      <c r="E6" s="3" t="s">
        <v>4</v>
      </c>
      <c r="F6" s="3"/>
      <c r="G6" s="3"/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</row>
    <row r="7" spans="1:13" ht="15.75" customHeight="1">
      <c r="A7" s="5">
        <v>1</v>
      </c>
      <c r="B7" s="6">
        <v>2</v>
      </c>
      <c r="C7" s="5">
        <v>3</v>
      </c>
      <c r="D7" s="7">
        <v>4</v>
      </c>
      <c r="E7" s="6">
        <v>5</v>
      </c>
      <c r="F7" s="6"/>
      <c r="G7" s="8"/>
      <c r="H7" s="7">
        <v>6</v>
      </c>
      <c r="I7" s="6">
        <v>7</v>
      </c>
      <c r="J7" s="8">
        <v>8</v>
      </c>
      <c r="K7" s="7">
        <v>9</v>
      </c>
      <c r="L7" s="7">
        <v>10</v>
      </c>
      <c r="M7" s="7">
        <v>11</v>
      </c>
    </row>
    <row r="8" spans="1:13" ht="15.75" customHeight="1">
      <c r="A8" s="9"/>
      <c r="B8" s="10" t="s">
        <v>11</v>
      </c>
      <c r="C8" s="9"/>
      <c r="D8" s="11">
        <f>D9+D24</f>
        <v>0</v>
      </c>
      <c r="E8" s="12">
        <f>E9+E24</f>
        <v>0</v>
      </c>
      <c r="F8" s="12"/>
      <c r="G8" s="13"/>
      <c r="H8" s="11"/>
      <c r="I8" s="11"/>
      <c r="J8" s="14"/>
      <c r="K8" s="15">
        <f>K9+K24</f>
        <v>0</v>
      </c>
      <c r="L8" s="15">
        <f>L9+L24</f>
        <v>0</v>
      </c>
      <c r="M8" s="15">
        <f>M9+M24</f>
        <v>0</v>
      </c>
    </row>
    <row r="9" spans="1:13" ht="21" customHeight="1">
      <c r="A9" s="16">
        <v>1</v>
      </c>
      <c r="B9" s="17" t="s">
        <v>12</v>
      </c>
      <c r="C9" s="16"/>
      <c r="D9" s="16">
        <f>SUM(D10:D23)</f>
        <v>0</v>
      </c>
      <c r="E9" s="18">
        <f>SUM(E10:E23)</f>
        <v>0</v>
      </c>
      <c r="F9" s="18"/>
      <c r="G9" s="19"/>
      <c r="H9" s="16"/>
      <c r="I9" s="16"/>
      <c r="J9" s="20"/>
      <c r="K9" s="21">
        <f>SUM(K10:K23)</f>
        <v>0</v>
      </c>
      <c r="L9" s="21">
        <f>SUM(L10:L23)</f>
        <v>0</v>
      </c>
      <c r="M9" s="21">
        <f>SUM(M10:M23)</f>
        <v>0</v>
      </c>
    </row>
    <row r="10" spans="1:13" s="30" customFormat="1" ht="27.75" customHeight="1">
      <c r="A10" s="22" t="s">
        <v>13</v>
      </c>
      <c r="B10" s="23" t="s">
        <v>14</v>
      </c>
      <c r="C10" s="24">
        <v>4.59</v>
      </c>
      <c r="D10" s="24"/>
      <c r="E10" s="25">
        <f>ROUND(C10*D10,3)</f>
        <v>0</v>
      </c>
      <c r="F10" s="25"/>
      <c r="G10" s="26"/>
      <c r="H10" s="27">
        <f aca="true" t="shared" si="0" ref="H10:H23">ROUND(6.61*1.18,2)</f>
        <v>7.8</v>
      </c>
      <c r="I10" s="27">
        <f>ROUND(5.67*1.18,2)</f>
        <v>6.69</v>
      </c>
      <c r="J10" s="28">
        <f>ROUND(C10*I10,2)</f>
        <v>30.71</v>
      </c>
      <c r="K10" s="29">
        <f>ROUND(E10*H10,2)</f>
        <v>0</v>
      </c>
      <c r="L10" s="29">
        <f>ROUND((E10/C10)*J10,2)</f>
        <v>0</v>
      </c>
      <c r="M10" s="29">
        <f>K10-L10</f>
        <v>0</v>
      </c>
    </row>
    <row r="11" spans="1:13" ht="12.75">
      <c r="A11" s="31"/>
      <c r="B11" s="32" t="s">
        <v>15</v>
      </c>
      <c r="C11" s="33"/>
      <c r="D11" s="33"/>
      <c r="E11" s="33"/>
      <c r="F11" s="33"/>
      <c r="G11" s="34"/>
      <c r="H11" s="35">
        <f t="shared" si="0"/>
        <v>7.8</v>
      </c>
      <c r="I11" s="35">
        <v>6.69</v>
      </c>
      <c r="J11" s="34"/>
      <c r="K11" s="36">
        <f>ROUND(E11*H11,2)</f>
        <v>0</v>
      </c>
      <c r="L11" s="36">
        <f>ROUND(E11*I11,2)</f>
        <v>0</v>
      </c>
      <c r="M11" s="36">
        <f aca="true" t="shared" si="1" ref="M11:M23">K11-L11</f>
        <v>0</v>
      </c>
    </row>
    <row r="12" spans="1:13" s="30" customFormat="1" ht="24.75" customHeight="1">
      <c r="A12" s="22" t="s">
        <v>16</v>
      </c>
      <c r="B12" s="23" t="s">
        <v>17</v>
      </c>
      <c r="C12" s="24">
        <v>5.59</v>
      </c>
      <c r="D12" s="24"/>
      <c r="E12" s="25">
        <f>ROUND(C12*D12,3)</f>
        <v>0</v>
      </c>
      <c r="F12" s="25"/>
      <c r="G12" s="37"/>
      <c r="H12" s="27">
        <f t="shared" si="0"/>
        <v>7.8</v>
      </c>
      <c r="I12" s="27">
        <v>6.69</v>
      </c>
      <c r="J12" s="24">
        <f>ROUND(C12*I12,2)</f>
        <v>37.4</v>
      </c>
      <c r="K12" s="29">
        <f aca="true" t="shared" si="2" ref="K12:K23">ROUND(E12*H12,2)</f>
        <v>0</v>
      </c>
      <c r="L12" s="29">
        <f>ROUND((E12/C12)*J12,2)</f>
        <v>0</v>
      </c>
      <c r="M12" s="29">
        <f t="shared" si="1"/>
        <v>0</v>
      </c>
    </row>
    <row r="13" spans="1:13" ht="12.75">
      <c r="A13" s="31"/>
      <c r="B13" s="32" t="s">
        <v>15</v>
      </c>
      <c r="C13" s="33"/>
      <c r="D13" s="33"/>
      <c r="E13" s="38"/>
      <c r="F13" s="39"/>
      <c r="G13" s="38"/>
      <c r="H13" s="35">
        <f t="shared" si="0"/>
        <v>7.8</v>
      </c>
      <c r="I13" s="35">
        <v>6.69</v>
      </c>
      <c r="J13" s="33"/>
      <c r="K13" s="36">
        <f t="shared" si="2"/>
        <v>0</v>
      </c>
      <c r="L13" s="36">
        <f>ROUND(E13*I13,2)</f>
        <v>0</v>
      </c>
      <c r="M13" s="36">
        <f t="shared" si="1"/>
        <v>0</v>
      </c>
    </row>
    <row r="14" spans="1:13" s="30" customFormat="1" ht="38.25">
      <c r="A14" s="22" t="s">
        <v>18</v>
      </c>
      <c r="B14" s="23" t="s">
        <v>19</v>
      </c>
      <c r="C14" s="24">
        <v>6.63</v>
      </c>
      <c r="D14" s="24"/>
      <c r="E14" s="25">
        <f>ROUND(C14*D14,3)</f>
        <v>0</v>
      </c>
      <c r="F14" s="25"/>
      <c r="G14" s="25"/>
      <c r="H14" s="27">
        <f t="shared" si="0"/>
        <v>7.8</v>
      </c>
      <c r="I14" s="27">
        <v>6.69</v>
      </c>
      <c r="J14" s="24">
        <f>ROUND(C14*I14,2)</f>
        <v>44.35</v>
      </c>
      <c r="K14" s="29">
        <f t="shared" si="2"/>
        <v>0</v>
      </c>
      <c r="L14" s="29">
        <f>ROUND((E14/C14)*J14,2)</f>
        <v>0</v>
      </c>
      <c r="M14" s="29">
        <f t="shared" si="1"/>
        <v>0</v>
      </c>
    </row>
    <row r="15" spans="1:13" ht="12.75">
      <c r="A15" s="31"/>
      <c r="B15" s="32" t="s">
        <v>15</v>
      </c>
      <c r="C15" s="33"/>
      <c r="D15" s="33"/>
      <c r="E15" s="39"/>
      <c r="F15" s="39"/>
      <c r="G15" s="39"/>
      <c r="H15" s="35">
        <f t="shared" si="0"/>
        <v>7.8</v>
      </c>
      <c r="I15" s="35">
        <v>6.69</v>
      </c>
      <c r="J15" s="33"/>
      <c r="K15" s="36">
        <f t="shared" si="2"/>
        <v>0</v>
      </c>
      <c r="L15" s="36">
        <f>ROUND(E15*I15,2)</f>
        <v>0</v>
      </c>
      <c r="M15" s="36">
        <f t="shared" si="1"/>
        <v>0</v>
      </c>
    </row>
    <row r="16" spans="1:13" s="30" customFormat="1" ht="38.25">
      <c r="A16" s="22" t="s">
        <v>20</v>
      </c>
      <c r="B16" s="23" t="s">
        <v>21</v>
      </c>
      <c r="C16" s="24">
        <v>7.51</v>
      </c>
      <c r="D16" s="24"/>
      <c r="E16" s="25">
        <f>ROUND(C16*D16,3)</f>
        <v>0</v>
      </c>
      <c r="F16" s="25"/>
      <c r="G16" s="25"/>
      <c r="H16" s="27">
        <f t="shared" si="0"/>
        <v>7.8</v>
      </c>
      <c r="I16" s="27">
        <v>6.69</v>
      </c>
      <c r="J16" s="24">
        <f>ROUND(C16*I16,2)</f>
        <v>50.24</v>
      </c>
      <c r="K16" s="29">
        <f t="shared" si="2"/>
        <v>0</v>
      </c>
      <c r="L16" s="29">
        <f>ROUND((E16/C16)*J16,2)</f>
        <v>0</v>
      </c>
      <c r="M16" s="29">
        <f t="shared" si="1"/>
        <v>0</v>
      </c>
    </row>
    <row r="17" spans="1:13" ht="12.75">
      <c r="A17" s="31"/>
      <c r="B17" s="32" t="s">
        <v>15</v>
      </c>
      <c r="C17" s="33"/>
      <c r="D17" s="33"/>
      <c r="E17" s="39"/>
      <c r="F17" s="39"/>
      <c r="G17" s="39"/>
      <c r="H17" s="35">
        <f t="shared" si="0"/>
        <v>7.8</v>
      </c>
      <c r="I17" s="35">
        <v>6.69</v>
      </c>
      <c r="J17" s="33"/>
      <c r="K17" s="36">
        <f t="shared" si="2"/>
        <v>0</v>
      </c>
      <c r="L17" s="36">
        <f>ROUND(E17*I17,2)</f>
        <v>0</v>
      </c>
      <c r="M17" s="36">
        <f t="shared" si="1"/>
        <v>0</v>
      </c>
    </row>
    <row r="18" spans="1:13" s="30" customFormat="1" ht="38.25">
      <c r="A18" s="22" t="s">
        <v>22</v>
      </c>
      <c r="B18" s="23" t="s">
        <v>23</v>
      </c>
      <c r="C18" s="24">
        <v>3.98</v>
      </c>
      <c r="D18" s="24"/>
      <c r="E18" s="25">
        <f>ROUND(C18*D18,3)</f>
        <v>0</v>
      </c>
      <c r="F18" s="25"/>
      <c r="G18" s="25"/>
      <c r="H18" s="27">
        <f t="shared" si="0"/>
        <v>7.8</v>
      </c>
      <c r="I18" s="27">
        <v>6.69</v>
      </c>
      <c r="J18" s="24">
        <f>ROUND(C18*I18,2)</f>
        <v>26.63</v>
      </c>
      <c r="K18" s="29">
        <f t="shared" si="2"/>
        <v>0</v>
      </c>
      <c r="L18" s="29">
        <f>ROUND((E18/C18)*J18,2)</f>
        <v>0</v>
      </c>
      <c r="M18" s="29">
        <f t="shared" si="1"/>
        <v>0</v>
      </c>
    </row>
    <row r="19" spans="1:13" ht="12.75">
      <c r="A19" s="31"/>
      <c r="B19" s="32" t="s">
        <v>15</v>
      </c>
      <c r="C19" s="33"/>
      <c r="D19" s="33"/>
      <c r="E19" s="39"/>
      <c r="F19" s="39"/>
      <c r="G19" s="39"/>
      <c r="H19" s="35">
        <f t="shared" si="0"/>
        <v>7.8</v>
      </c>
      <c r="I19" s="35">
        <v>6.69</v>
      </c>
      <c r="J19" s="33"/>
      <c r="K19" s="36">
        <f t="shared" si="2"/>
        <v>0</v>
      </c>
      <c r="L19" s="36">
        <f>ROUND(E19*I19,2)</f>
        <v>0</v>
      </c>
      <c r="M19" s="36">
        <f t="shared" si="1"/>
        <v>0</v>
      </c>
    </row>
    <row r="20" spans="1:13" s="30" customFormat="1" ht="38.25">
      <c r="A20" s="22" t="s">
        <v>24</v>
      </c>
      <c r="B20" s="23" t="s">
        <v>25</v>
      </c>
      <c r="C20" s="24">
        <v>5.62</v>
      </c>
      <c r="D20" s="24"/>
      <c r="E20" s="25">
        <f>ROUND(C20*D20,3)</f>
        <v>0</v>
      </c>
      <c r="F20" s="25"/>
      <c r="G20" s="25"/>
      <c r="H20" s="27">
        <f t="shared" si="0"/>
        <v>7.8</v>
      </c>
      <c r="I20" s="27">
        <v>6.69</v>
      </c>
      <c r="J20" s="24">
        <f>ROUND(C20*I20,2)</f>
        <v>37.6</v>
      </c>
      <c r="K20" s="29">
        <f t="shared" si="2"/>
        <v>0</v>
      </c>
      <c r="L20" s="29">
        <f>ROUND((E20/C20)*J20,2)</f>
        <v>0</v>
      </c>
      <c r="M20" s="29">
        <f t="shared" si="1"/>
        <v>0</v>
      </c>
    </row>
    <row r="21" spans="1:13" ht="12.75">
      <c r="A21" s="31"/>
      <c r="B21" s="32" t="s">
        <v>15</v>
      </c>
      <c r="C21" s="33"/>
      <c r="D21" s="33"/>
      <c r="E21" s="39"/>
      <c r="F21" s="39"/>
      <c r="G21" s="39"/>
      <c r="H21" s="35">
        <f t="shared" si="0"/>
        <v>7.8</v>
      </c>
      <c r="I21" s="35">
        <v>6.69</v>
      </c>
      <c r="J21" s="33"/>
      <c r="K21" s="36">
        <f t="shared" si="2"/>
        <v>0</v>
      </c>
      <c r="L21" s="36">
        <f>ROUND(E21*I21,2)</f>
        <v>0</v>
      </c>
      <c r="M21" s="36">
        <f t="shared" si="1"/>
        <v>0</v>
      </c>
    </row>
    <row r="22" spans="1:13" s="30" customFormat="1" ht="38.25">
      <c r="A22" s="22" t="s">
        <v>26</v>
      </c>
      <c r="B22" s="23" t="s">
        <v>27</v>
      </c>
      <c r="C22" s="24">
        <v>6.11</v>
      </c>
      <c r="D22" s="24"/>
      <c r="E22" s="25">
        <f>ROUND(C22*D22,3)</f>
        <v>0</v>
      </c>
      <c r="F22" s="25"/>
      <c r="G22" s="25"/>
      <c r="H22" s="27">
        <f t="shared" si="0"/>
        <v>7.8</v>
      </c>
      <c r="I22" s="27">
        <v>6.69</v>
      </c>
      <c r="J22" s="24">
        <f>ROUND(C22*I22,2)</f>
        <v>40.88</v>
      </c>
      <c r="K22" s="29">
        <f t="shared" si="2"/>
        <v>0</v>
      </c>
      <c r="L22" s="29">
        <f>ROUND((E22/C22)*J22,2)</f>
        <v>0</v>
      </c>
      <c r="M22" s="29">
        <f t="shared" si="1"/>
        <v>0</v>
      </c>
    </row>
    <row r="23" spans="1:13" s="30" customFormat="1" ht="12.75">
      <c r="A23" s="22"/>
      <c r="B23" s="32" t="s">
        <v>15</v>
      </c>
      <c r="C23" s="24"/>
      <c r="D23" s="24"/>
      <c r="E23" s="25"/>
      <c r="F23" s="25"/>
      <c r="G23" s="25"/>
      <c r="H23" s="35">
        <f t="shared" si="0"/>
        <v>7.8</v>
      </c>
      <c r="I23" s="35">
        <v>6.69</v>
      </c>
      <c r="J23" s="24"/>
      <c r="K23" s="36">
        <f t="shared" si="2"/>
        <v>0</v>
      </c>
      <c r="L23" s="29">
        <f>ROUND(E23*I23,2)</f>
        <v>0</v>
      </c>
      <c r="M23" s="29">
        <f t="shared" si="1"/>
        <v>0</v>
      </c>
    </row>
    <row r="24" spans="1:13" ht="18.75" customHeight="1">
      <c r="A24" s="16">
        <v>2</v>
      </c>
      <c r="B24" s="40" t="s">
        <v>28</v>
      </c>
      <c r="C24" s="41"/>
      <c r="D24" s="16">
        <f>SUM(D25:D30)</f>
        <v>0</v>
      </c>
      <c r="E24" s="18">
        <f>SUM(E25:E30)</f>
        <v>0</v>
      </c>
      <c r="F24" s="18"/>
      <c r="G24" s="18"/>
      <c r="H24" s="42"/>
      <c r="I24" s="42"/>
      <c r="J24" s="16"/>
      <c r="K24" s="21">
        <f>SUM(K25:K30)</f>
        <v>0</v>
      </c>
      <c r="L24" s="21">
        <f>SUM(L25:L30)</f>
        <v>0</v>
      </c>
      <c r="M24" s="21">
        <f>SUM(M25:M30)</f>
        <v>0</v>
      </c>
    </row>
    <row r="25" spans="1:13" ht="12.75">
      <c r="A25" s="22" t="s">
        <v>29</v>
      </c>
      <c r="B25" s="43" t="s">
        <v>30</v>
      </c>
      <c r="C25" s="24">
        <v>1.43</v>
      </c>
      <c r="D25" s="24"/>
      <c r="E25" s="25">
        <f>ROUND(C25*D25,3)</f>
        <v>0</v>
      </c>
      <c r="F25" s="25"/>
      <c r="G25" s="25"/>
      <c r="H25" s="27">
        <f aca="true" t="shared" si="3" ref="H25:H30">ROUND(6.61*1.18,2)</f>
        <v>7.8</v>
      </c>
      <c r="I25" s="27">
        <v>6.69</v>
      </c>
      <c r="J25" s="24">
        <f>ROUND(C25*I25,2)</f>
        <v>9.57</v>
      </c>
      <c r="K25" s="29">
        <f aca="true" t="shared" si="4" ref="K25:K30">ROUND(E25*H25,2)</f>
        <v>0</v>
      </c>
      <c r="L25" s="29">
        <f>ROUND((E25/C25)*J25,2)</f>
        <v>0</v>
      </c>
      <c r="M25" s="29">
        <f aca="true" t="shared" si="5" ref="M25:M30">K25-L25</f>
        <v>0</v>
      </c>
    </row>
    <row r="26" spans="1:13" ht="12.75">
      <c r="A26" s="31"/>
      <c r="B26" s="32" t="s">
        <v>15</v>
      </c>
      <c r="C26" s="33"/>
      <c r="D26" s="33"/>
      <c r="E26" s="39"/>
      <c r="F26" s="39"/>
      <c r="G26" s="39"/>
      <c r="H26" s="35">
        <f t="shared" si="3"/>
        <v>7.8</v>
      </c>
      <c r="I26" s="35">
        <v>6.69</v>
      </c>
      <c r="J26" s="33"/>
      <c r="K26" s="36">
        <f t="shared" si="4"/>
        <v>0</v>
      </c>
      <c r="L26" s="36">
        <f>ROUND(E26*I26,2)</f>
        <v>0</v>
      </c>
      <c r="M26" s="36">
        <f t="shared" si="5"/>
        <v>0</v>
      </c>
    </row>
    <row r="27" spans="1:13" ht="12.75">
      <c r="A27" s="22" t="s">
        <v>31</v>
      </c>
      <c r="B27" s="43" t="s">
        <v>32</v>
      </c>
      <c r="C27" s="24">
        <v>1.79</v>
      </c>
      <c r="D27" s="24"/>
      <c r="E27" s="25">
        <f>ROUND(C27*D27,3)</f>
        <v>0</v>
      </c>
      <c r="F27" s="25"/>
      <c r="G27" s="25"/>
      <c r="H27" s="27">
        <f t="shared" si="3"/>
        <v>7.8</v>
      </c>
      <c r="I27" s="27">
        <v>6.69</v>
      </c>
      <c r="J27" s="24">
        <f>ROUND(C27*I27,2)</f>
        <v>11.98</v>
      </c>
      <c r="K27" s="29">
        <f t="shared" si="4"/>
        <v>0</v>
      </c>
      <c r="L27" s="29">
        <f>ROUND((E27/C27)*J27,2)</f>
        <v>0</v>
      </c>
      <c r="M27" s="29">
        <f t="shared" si="5"/>
        <v>0</v>
      </c>
    </row>
    <row r="28" spans="1:13" ht="12.75">
      <c r="A28" s="31"/>
      <c r="B28" s="32" t="s">
        <v>15</v>
      </c>
      <c r="C28" s="33"/>
      <c r="D28" s="33"/>
      <c r="E28" s="39"/>
      <c r="F28" s="39"/>
      <c r="G28" s="39"/>
      <c r="H28" s="35">
        <f t="shared" si="3"/>
        <v>7.8</v>
      </c>
      <c r="I28" s="35">
        <v>6.69</v>
      </c>
      <c r="J28" s="33"/>
      <c r="K28" s="36">
        <f t="shared" si="4"/>
        <v>0</v>
      </c>
      <c r="L28" s="36">
        <f>ROUND(E28*I28,2)</f>
        <v>0</v>
      </c>
      <c r="M28" s="36">
        <f t="shared" si="5"/>
        <v>0</v>
      </c>
    </row>
    <row r="29" spans="1:13" ht="38.25">
      <c r="A29" s="22" t="s">
        <v>33</v>
      </c>
      <c r="B29" s="23" t="s">
        <v>34</v>
      </c>
      <c r="C29" s="24">
        <v>2.77</v>
      </c>
      <c r="D29" s="24"/>
      <c r="E29" s="25">
        <f>ROUND(C29*D29,3)</f>
        <v>0</v>
      </c>
      <c r="F29" s="25"/>
      <c r="G29" s="25"/>
      <c r="H29" s="27">
        <f t="shared" si="3"/>
        <v>7.8</v>
      </c>
      <c r="I29" s="27">
        <v>6.69</v>
      </c>
      <c r="J29" s="24">
        <f>ROUND(C29*I29,2)</f>
        <v>18.53</v>
      </c>
      <c r="K29" s="29">
        <f t="shared" si="4"/>
        <v>0</v>
      </c>
      <c r="L29" s="29">
        <f>ROUND((E29/C29)*J29,2)</f>
        <v>0</v>
      </c>
      <c r="M29" s="29">
        <f t="shared" si="5"/>
        <v>0</v>
      </c>
    </row>
    <row r="30" spans="1:13" ht="12.75">
      <c r="A30" s="44"/>
      <c r="B30" s="45" t="s">
        <v>15</v>
      </c>
      <c r="C30" s="46"/>
      <c r="D30" s="46"/>
      <c r="E30" s="46"/>
      <c r="F30" s="46"/>
      <c r="G30" s="46"/>
      <c r="H30" s="47">
        <f t="shared" si="3"/>
        <v>7.8</v>
      </c>
      <c r="I30" s="47">
        <v>6.69</v>
      </c>
      <c r="J30" s="46"/>
      <c r="K30" s="48">
        <f t="shared" si="4"/>
        <v>0</v>
      </c>
      <c r="L30" s="48">
        <f>ROUND(E30*I30,2)</f>
        <v>0</v>
      </c>
      <c r="M30" s="48">
        <f t="shared" si="5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I1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.57421875" style="49" customWidth="1"/>
    <col min="2" max="2" width="50.140625" style="49" customWidth="1"/>
    <col min="3" max="3" width="16.421875" style="49" customWidth="1"/>
    <col min="4" max="16384" width="9.140625" style="49" customWidth="1"/>
  </cols>
  <sheetData>
    <row r="6" spans="2:9" ht="65.25" customHeight="1">
      <c r="B6" s="50" t="s">
        <v>35</v>
      </c>
      <c r="C6" s="51" t="s">
        <v>2</v>
      </c>
      <c r="D6" s="52"/>
      <c r="E6" s="52"/>
      <c r="F6" s="52"/>
      <c r="G6" s="52"/>
      <c r="H6" s="52"/>
      <c r="I6" s="52"/>
    </row>
    <row r="7" spans="2:9" ht="14.25" customHeight="1">
      <c r="B7" s="50"/>
      <c r="C7" s="51"/>
      <c r="D7" s="52"/>
      <c r="E7" s="52"/>
      <c r="F7" s="52"/>
      <c r="G7" s="52"/>
      <c r="H7" s="52"/>
      <c r="I7" s="52"/>
    </row>
    <row r="8" ht="16.5">
      <c r="B8" s="53" t="s">
        <v>12</v>
      </c>
    </row>
    <row r="9" spans="2:3" ht="16.5">
      <c r="B9" s="54" t="s">
        <v>14</v>
      </c>
      <c r="C9" s="49">
        <v>4.59</v>
      </c>
    </row>
    <row r="10" spans="2:3" ht="33">
      <c r="B10" s="54" t="s">
        <v>17</v>
      </c>
      <c r="C10" s="49">
        <v>5.59</v>
      </c>
    </row>
    <row r="11" spans="2:3" ht="36" customHeight="1">
      <c r="B11" s="54" t="s">
        <v>19</v>
      </c>
      <c r="C11" s="49">
        <v>6.63</v>
      </c>
    </row>
    <row r="12" spans="2:3" ht="33">
      <c r="B12" s="54" t="s">
        <v>21</v>
      </c>
      <c r="C12" s="49">
        <v>7.51</v>
      </c>
    </row>
    <row r="13" spans="2:3" ht="49.5">
      <c r="B13" s="54" t="s">
        <v>23</v>
      </c>
      <c r="C13" s="49">
        <v>3.98</v>
      </c>
    </row>
    <row r="14" spans="2:3" ht="49.5" customHeight="1">
      <c r="B14" s="54" t="s">
        <v>25</v>
      </c>
      <c r="C14" s="49">
        <v>5.62</v>
      </c>
    </row>
    <row r="15" spans="2:3" ht="39" customHeight="1">
      <c r="B15" s="54" t="s">
        <v>27</v>
      </c>
      <c r="C15" s="49">
        <v>6.11</v>
      </c>
    </row>
    <row r="16" ht="18.75" customHeight="1">
      <c r="B16" s="55" t="s">
        <v>28</v>
      </c>
    </row>
    <row r="17" spans="2:3" ht="16.5">
      <c r="B17" s="49" t="s">
        <v>30</v>
      </c>
      <c r="C17" s="49">
        <v>1.43</v>
      </c>
    </row>
    <row r="18" spans="2:3" ht="16.5">
      <c r="B18" s="49" t="s">
        <v>32</v>
      </c>
      <c r="C18" s="49">
        <v>1.79</v>
      </c>
    </row>
    <row r="19" spans="2:3" ht="33">
      <c r="B19" s="54" t="s">
        <v>34</v>
      </c>
      <c r="C19" s="49">
        <v>2.77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12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.421875" style="0" customWidth="1"/>
    <col min="2" max="2" width="12.421875" style="0" customWidth="1"/>
    <col min="3" max="3" width="32.140625" style="0" customWidth="1"/>
    <col min="4" max="4" width="10.421875" style="0" customWidth="1"/>
    <col min="5" max="5" width="10.140625" style="0" customWidth="1"/>
    <col min="6" max="6" width="9.421875" style="0" customWidth="1"/>
    <col min="8" max="8" width="8.8515625" style="0" customWidth="1"/>
    <col min="9" max="10" width="8.421875" style="0" customWidth="1"/>
    <col min="12" max="12" width="8.8515625" style="0" customWidth="1"/>
    <col min="15" max="15" width="11.8515625" style="0" customWidth="1"/>
    <col min="16" max="16" width="11.421875" style="0" customWidth="1"/>
    <col min="17" max="17" width="10.140625" style="0" customWidth="1"/>
    <col min="18" max="18" width="10.8515625" style="0" customWidth="1"/>
    <col min="19" max="19" width="8.140625" style="0" customWidth="1"/>
    <col min="20" max="21" width="8.421875" style="0" customWidth="1"/>
    <col min="22" max="22" width="10.140625" style="0" customWidth="1"/>
    <col min="23" max="23" width="10.00390625" style="0" customWidth="1"/>
    <col min="24" max="24" width="10.8515625" style="0" customWidth="1"/>
    <col min="25" max="25" width="11.00390625" style="0" customWidth="1"/>
    <col min="26" max="26" width="11.8515625" style="0" customWidth="1"/>
    <col min="27" max="27" width="12.00390625" style="0" customWidth="1"/>
  </cols>
  <sheetData>
    <row r="1" spans="1:27" s="57" customFormat="1" ht="2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U1" s="58" t="s">
        <v>37</v>
      </c>
      <c r="V1" s="59"/>
      <c r="X1" s="58"/>
      <c r="Y1" s="58"/>
      <c r="Z1" s="58"/>
      <c r="AA1" s="58"/>
    </row>
    <row r="2" spans="21:27" s="57" customFormat="1" ht="18.75">
      <c r="U2" s="58" t="s">
        <v>38</v>
      </c>
      <c r="V2" s="59"/>
      <c r="X2" s="58"/>
      <c r="Y2" s="58"/>
      <c r="Z2" s="58"/>
      <c r="AA2" s="58"/>
    </row>
    <row r="3" spans="1:27" s="57" customFormat="1" ht="42" customHeight="1">
      <c r="A3" s="60"/>
      <c r="B3" s="60"/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V3" s="59"/>
      <c r="W3" s="58"/>
      <c r="X3" s="58"/>
      <c r="Y3" s="58"/>
      <c r="Z3" s="58"/>
      <c r="AA3" s="58"/>
    </row>
    <row r="4" spans="1:27" s="57" customFormat="1" ht="16.5">
      <c r="A4" s="137" t="s">
        <v>39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V4" s="59"/>
      <c r="W4" s="59"/>
      <c r="X4" s="59"/>
      <c r="Y4" s="59"/>
      <c r="Z4" s="59"/>
      <c r="AA4" s="59"/>
    </row>
    <row r="5" spans="2:27" s="57" customFormat="1" ht="16.5">
      <c r="B5" s="62"/>
      <c r="V5" s="59"/>
      <c r="W5" s="59"/>
      <c r="X5" s="59"/>
      <c r="Y5" s="59"/>
      <c r="Z5" s="59"/>
      <c r="AA5" s="59"/>
    </row>
    <row r="6" spans="1:14" s="57" customFormat="1" ht="15.75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57" customFormat="1" ht="15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8" s="57" customFormat="1" ht="15.75">
      <c r="B8" s="62" t="s">
        <v>41</v>
      </c>
      <c r="D8" s="64"/>
      <c r="E8" s="64"/>
      <c r="F8" s="64"/>
      <c r="G8" s="64"/>
      <c r="H8" s="65"/>
    </row>
    <row r="9" s="57" customFormat="1" ht="15">
      <c r="B9" s="64" t="s">
        <v>42</v>
      </c>
    </row>
    <row r="11" spans="1:27" ht="75" customHeight="1">
      <c r="A11" s="138" t="s">
        <v>0</v>
      </c>
      <c r="B11" s="138" t="s">
        <v>43</v>
      </c>
      <c r="C11" s="138" t="s">
        <v>44</v>
      </c>
      <c r="D11" s="138" t="s">
        <v>45</v>
      </c>
      <c r="E11" s="138"/>
      <c r="F11" s="138"/>
      <c r="G11" s="138" t="s">
        <v>46</v>
      </c>
      <c r="H11" s="139" t="s">
        <v>47</v>
      </c>
      <c r="I11" s="139"/>
      <c r="J11" s="139"/>
      <c r="K11" s="139"/>
      <c r="L11" s="138" t="s">
        <v>48</v>
      </c>
      <c r="M11" s="138"/>
      <c r="N11" s="138" t="s">
        <v>49</v>
      </c>
      <c r="O11" s="138"/>
      <c r="P11" s="138"/>
      <c r="Q11" s="138"/>
      <c r="R11" s="138"/>
      <c r="S11" s="138"/>
      <c r="T11" s="138"/>
      <c r="U11" s="138"/>
      <c r="V11" s="141" t="s">
        <v>50</v>
      </c>
      <c r="W11" s="141"/>
      <c r="X11" s="141"/>
      <c r="Y11" s="141"/>
      <c r="Z11" s="141"/>
      <c r="AA11" s="141"/>
    </row>
    <row r="12" spans="1:27" ht="35.25" customHeight="1">
      <c r="A12" s="138"/>
      <c r="B12" s="138"/>
      <c r="C12" s="138"/>
      <c r="D12" s="138" t="s">
        <v>51</v>
      </c>
      <c r="E12" s="138" t="s">
        <v>52</v>
      </c>
      <c r="F12" s="138" t="s">
        <v>53</v>
      </c>
      <c r="G12" s="138"/>
      <c r="H12" s="138" t="s">
        <v>54</v>
      </c>
      <c r="I12" s="138" t="s">
        <v>55</v>
      </c>
      <c r="J12" s="138"/>
      <c r="K12" s="138"/>
      <c r="L12" s="138" t="s">
        <v>55</v>
      </c>
      <c r="M12" s="138"/>
      <c r="N12" s="138" t="s">
        <v>56</v>
      </c>
      <c r="O12" s="142" t="s">
        <v>57</v>
      </c>
      <c r="P12" s="142"/>
      <c r="Q12" s="138" t="s">
        <v>58</v>
      </c>
      <c r="R12" s="138"/>
      <c r="S12" s="140" t="s">
        <v>59</v>
      </c>
      <c r="T12" s="138" t="s">
        <v>60</v>
      </c>
      <c r="U12" s="138"/>
      <c r="V12" s="138" t="s">
        <v>5</v>
      </c>
      <c r="W12" s="138" t="s">
        <v>61</v>
      </c>
      <c r="X12" s="138" t="s">
        <v>62</v>
      </c>
      <c r="Y12" s="138" t="s">
        <v>63</v>
      </c>
      <c r="Z12" s="138" t="s">
        <v>64</v>
      </c>
      <c r="AA12" s="138" t="s">
        <v>65</v>
      </c>
    </row>
    <row r="13" spans="1:27" ht="192.75" customHeight="1">
      <c r="A13" s="138"/>
      <c r="B13" s="138"/>
      <c r="C13" s="138"/>
      <c r="D13" s="138"/>
      <c r="E13" s="138"/>
      <c r="F13" s="138"/>
      <c r="G13" s="138"/>
      <c r="H13" s="138"/>
      <c r="I13" s="3" t="s">
        <v>66</v>
      </c>
      <c r="J13" s="3" t="s">
        <v>67</v>
      </c>
      <c r="K13" s="3" t="s">
        <v>68</v>
      </c>
      <c r="L13" s="3" t="s">
        <v>69</v>
      </c>
      <c r="M13" s="3" t="s">
        <v>70</v>
      </c>
      <c r="N13" s="138"/>
      <c r="O13" s="3" t="s">
        <v>71</v>
      </c>
      <c r="P13" s="66" t="s">
        <v>72</v>
      </c>
      <c r="Q13" s="66" t="s">
        <v>73</v>
      </c>
      <c r="R13" s="66" t="s">
        <v>74</v>
      </c>
      <c r="S13" s="140"/>
      <c r="T13" s="67" t="s">
        <v>75</v>
      </c>
      <c r="U13" s="67" t="s">
        <v>76</v>
      </c>
      <c r="V13" s="138"/>
      <c r="W13" s="138"/>
      <c r="X13" s="138"/>
      <c r="Y13" s="138"/>
      <c r="Z13" s="138"/>
      <c r="AA13" s="138"/>
    </row>
    <row r="14" spans="1:27" ht="15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  <c r="L14" s="68">
        <v>12</v>
      </c>
      <c r="M14" s="68">
        <v>13</v>
      </c>
      <c r="N14" s="68">
        <v>14</v>
      </c>
      <c r="O14" s="68">
        <v>15</v>
      </c>
      <c r="P14" s="68">
        <v>16</v>
      </c>
      <c r="Q14" s="68">
        <v>17</v>
      </c>
      <c r="R14" s="68">
        <v>18</v>
      </c>
      <c r="S14" s="68">
        <v>19</v>
      </c>
      <c r="T14" s="68">
        <v>20</v>
      </c>
      <c r="U14" s="68">
        <v>21</v>
      </c>
      <c r="V14" s="68">
        <v>22</v>
      </c>
      <c r="W14" s="68">
        <v>23</v>
      </c>
      <c r="X14" s="68">
        <v>24</v>
      </c>
      <c r="Y14" s="68">
        <v>25</v>
      </c>
      <c r="Z14" s="68">
        <v>26</v>
      </c>
      <c r="AA14" s="68">
        <v>27</v>
      </c>
    </row>
    <row r="15" spans="1:27" s="74" customFormat="1" ht="16.5">
      <c r="A15" s="69" t="s">
        <v>77</v>
      </c>
      <c r="B15" s="70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  <c r="S15" s="73"/>
      <c r="T15" s="73"/>
      <c r="U15" s="73"/>
      <c r="V15" s="73"/>
      <c r="W15" s="73"/>
      <c r="X15" s="73"/>
      <c r="Y15" s="73"/>
      <c r="Z15" s="73"/>
      <c r="AA15" s="73"/>
    </row>
    <row r="16" spans="1:27" ht="26.25">
      <c r="A16" s="75"/>
      <c r="B16" s="76"/>
      <c r="C16" s="77" t="s">
        <v>78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8">
        <f>ROUND(6.61*1.18,2)</f>
        <v>7.8</v>
      </c>
      <c r="W16" s="76">
        <f>ROUND(5.67*1.18,2)</f>
        <v>6.69</v>
      </c>
      <c r="X16" s="76">
        <f>W16*L16</f>
        <v>0</v>
      </c>
      <c r="Y16" s="76">
        <f>V16*(O16+P16+T16)</f>
        <v>0</v>
      </c>
      <c r="Z16" s="76">
        <f>W16*(O16+P16+T16)</f>
        <v>0</v>
      </c>
      <c r="AA16" s="76">
        <f>Y16-Z16</f>
        <v>0</v>
      </c>
    </row>
    <row r="17" spans="1:27" ht="15">
      <c r="A17" s="79"/>
      <c r="B17" s="80"/>
      <c r="C17" s="80"/>
      <c r="D17" s="80"/>
      <c r="E17" s="80"/>
      <c r="F17" s="80">
        <f>D17+E17</f>
        <v>0</v>
      </c>
      <c r="G17" s="80"/>
      <c r="H17" s="80">
        <f>I17+J17+K17</f>
        <v>0</v>
      </c>
      <c r="I17" s="80"/>
      <c r="J17" s="80"/>
      <c r="K17" s="80"/>
      <c r="L17" s="80"/>
      <c r="M17" s="80"/>
      <c r="N17" s="81">
        <f>O17+P17+Q17+R17+S17</f>
        <v>0</v>
      </c>
      <c r="O17" s="80"/>
      <c r="P17" s="80"/>
      <c r="Q17" s="80"/>
      <c r="R17" s="80"/>
      <c r="S17" s="81">
        <f>T17+U17</f>
        <v>0</v>
      </c>
      <c r="T17" s="80"/>
      <c r="U17" s="80"/>
      <c r="V17" s="80">
        <f>ROUND(6.61*1.18,2)</f>
        <v>7.8</v>
      </c>
      <c r="W17" s="80">
        <f>ROUND(5.67*1.18,2)</f>
        <v>6.69</v>
      </c>
      <c r="X17" s="80">
        <f>W17*L17</f>
        <v>0</v>
      </c>
      <c r="Y17" s="80">
        <f>V17*(O17+P17+T17)</f>
        <v>0</v>
      </c>
      <c r="Z17" s="80">
        <f>W17*(O17+P17+T17)</f>
        <v>0</v>
      </c>
      <c r="AA17" s="80">
        <f>Y17-Z17</f>
        <v>0</v>
      </c>
    </row>
    <row r="18" spans="1:27" ht="15">
      <c r="A18" s="79"/>
      <c r="B18" s="79"/>
      <c r="C18" s="79"/>
      <c r="D18" s="79"/>
      <c r="E18" s="79"/>
      <c r="F18" s="79">
        <f>D18+E18</f>
        <v>0</v>
      </c>
      <c r="G18" s="79"/>
      <c r="H18" s="79">
        <f>I18+J18+K18</f>
        <v>0</v>
      </c>
      <c r="I18" s="79"/>
      <c r="J18" s="79"/>
      <c r="K18" s="79"/>
      <c r="L18" s="79"/>
      <c r="M18" s="79"/>
      <c r="N18" s="82">
        <f>O18+P18+Q18+R18+S18</f>
        <v>0</v>
      </c>
      <c r="O18" s="79"/>
      <c r="P18" s="79"/>
      <c r="Q18" s="79"/>
      <c r="R18" s="79"/>
      <c r="S18" s="83">
        <f>T18+U18</f>
        <v>0</v>
      </c>
      <c r="T18" s="79"/>
      <c r="U18" s="79"/>
      <c r="V18" s="79">
        <f>ROUND(6.61*1.18,2)</f>
        <v>7.8</v>
      </c>
      <c r="W18" s="79">
        <f>ROUND(5.67*1.18,2)</f>
        <v>6.69</v>
      </c>
      <c r="X18" s="79">
        <f>W18*L18</f>
        <v>0</v>
      </c>
      <c r="Y18" s="79">
        <f>V18*(O18+P18+T18)</f>
        <v>0</v>
      </c>
      <c r="Z18" s="79">
        <f>W18*(O18+P18+T18)</f>
        <v>0</v>
      </c>
      <c r="AA18" s="79">
        <f>Y18-Z18</f>
        <v>0</v>
      </c>
    </row>
    <row r="19" spans="1:27" ht="15">
      <c r="A19" s="84"/>
      <c r="B19" s="84"/>
      <c r="C19" s="85" t="s">
        <v>79</v>
      </c>
      <c r="D19" s="84">
        <f>SUM(D17:D18)</f>
        <v>0</v>
      </c>
      <c r="E19" s="84">
        <f>SUM(E17:E18)</f>
        <v>0</v>
      </c>
      <c r="F19" s="84">
        <f>SUM(F17:F18)</f>
        <v>0</v>
      </c>
      <c r="G19" s="84"/>
      <c r="H19" s="84">
        <f>SUM(H17:H18)</f>
        <v>0</v>
      </c>
      <c r="I19" s="84">
        <f>SUM(I17:I18)</f>
        <v>0</v>
      </c>
      <c r="J19" s="84">
        <f>SUM(J17:J18)</f>
        <v>0</v>
      </c>
      <c r="K19" s="84">
        <f>SUM(K17:K18)</f>
        <v>0</v>
      </c>
      <c r="L19" s="84"/>
      <c r="M19" s="84"/>
      <c r="N19" s="86">
        <f>SUM(N17:N18)</f>
        <v>0</v>
      </c>
      <c r="O19" s="87">
        <f>SUM(O17:O18)</f>
        <v>0</v>
      </c>
      <c r="P19" s="87">
        <f>SUM(P17:P18)</f>
        <v>0</v>
      </c>
      <c r="Q19" s="87">
        <f>SUM(Q17:Q18)</f>
        <v>0</v>
      </c>
      <c r="R19" s="87"/>
      <c r="S19" s="87">
        <f>SUM(S17:S18)</f>
        <v>0</v>
      </c>
      <c r="T19" s="87">
        <f>SUM(T17:T18)</f>
        <v>0</v>
      </c>
      <c r="U19" s="87">
        <f>SUM(U17:U18)</f>
        <v>0</v>
      </c>
      <c r="V19" s="88"/>
      <c r="W19" s="88"/>
      <c r="X19" s="88"/>
      <c r="Y19" s="88">
        <f>SUM(Y17:Y18)</f>
        <v>0</v>
      </c>
      <c r="Z19" s="88">
        <f>SUM(Z17:Z18)</f>
        <v>0</v>
      </c>
      <c r="AA19" s="88">
        <f>SUM(AA17:AA18)</f>
        <v>0</v>
      </c>
    </row>
    <row r="20" spans="1:27" ht="15">
      <c r="A20" s="84"/>
      <c r="B20" s="84"/>
      <c r="C20" s="89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 spans="1:27" ht="26.25">
      <c r="A21" s="90"/>
      <c r="B21" s="79"/>
      <c r="C21" s="77" t="s">
        <v>80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91">
        <f>ROUND(6.61*1.18,2)</f>
        <v>7.8</v>
      </c>
      <c r="W21" s="79">
        <f>ROUND(5.67*1.18,2)</f>
        <v>6.69</v>
      </c>
      <c r="X21" s="79">
        <f>W21*L21</f>
        <v>0</v>
      </c>
      <c r="Y21" s="79">
        <f>V21*(O21+P21+T21)</f>
        <v>0</v>
      </c>
      <c r="Z21" s="79">
        <f>W21*(O21+P21+T21)</f>
        <v>0</v>
      </c>
      <c r="AA21" s="79">
        <f>Y21-Z21</f>
        <v>0</v>
      </c>
    </row>
    <row r="22" spans="1:27" ht="15">
      <c r="A22" s="80"/>
      <c r="B22" s="79"/>
      <c r="C22" s="79"/>
      <c r="D22" s="79"/>
      <c r="E22" s="79"/>
      <c r="F22" s="79">
        <f>D22+E22</f>
        <v>0</v>
      </c>
      <c r="G22" s="79"/>
      <c r="H22" s="79">
        <f>I22+J22+K22</f>
        <v>0</v>
      </c>
      <c r="I22" s="79"/>
      <c r="J22" s="79"/>
      <c r="K22" s="79"/>
      <c r="L22" s="79"/>
      <c r="M22" s="79"/>
      <c r="N22" s="79">
        <f>O22+P22+Q22+R22+S22</f>
        <v>0</v>
      </c>
      <c r="O22" s="79"/>
      <c r="P22" s="79"/>
      <c r="Q22" s="79"/>
      <c r="R22" s="79"/>
      <c r="S22" s="79">
        <f>T22+U22</f>
        <v>0</v>
      </c>
      <c r="T22" s="79"/>
      <c r="U22" s="79"/>
      <c r="V22" s="79">
        <f>ROUND(6.61*1.18,2)</f>
        <v>7.8</v>
      </c>
      <c r="W22" s="79">
        <f>ROUND(5.67*1.18,2)</f>
        <v>6.69</v>
      </c>
      <c r="X22" s="79">
        <f>W22*L22</f>
        <v>0</v>
      </c>
      <c r="Y22" s="79">
        <f>V22*(O22+P22+T22)</f>
        <v>0</v>
      </c>
      <c r="Z22" s="79">
        <f>W22*(O22+P22+T22)</f>
        <v>0</v>
      </c>
      <c r="AA22" s="79">
        <f>Y22-Z22</f>
        <v>0</v>
      </c>
    </row>
    <row r="23" spans="1:27" ht="15">
      <c r="A23" s="79"/>
      <c r="B23" s="79"/>
      <c r="C23" s="79"/>
      <c r="D23" s="79"/>
      <c r="E23" s="79"/>
      <c r="F23" s="79">
        <f>D23+E23</f>
        <v>0</v>
      </c>
      <c r="G23" s="79"/>
      <c r="H23" s="79">
        <f>I23+J23+K23</f>
        <v>0</v>
      </c>
      <c r="I23" s="79"/>
      <c r="J23" s="79"/>
      <c r="K23" s="79"/>
      <c r="L23" s="79"/>
      <c r="M23" s="79"/>
      <c r="N23" s="79">
        <f>O23+P23+Q23+R23+S23</f>
        <v>0</v>
      </c>
      <c r="O23" s="79"/>
      <c r="P23" s="79"/>
      <c r="Q23" s="79"/>
      <c r="R23" s="79"/>
      <c r="S23" s="79">
        <f>T23+U23</f>
        <v>0</v>
      </c>
      <c r="T23" s="79"/>
      <c r="U23" s="79"/>
      <c r="V23" s="79">
        <f>ROUND(6.61*1.18,2)</f>
        <v>7.8</v>
      </c>
      <c r="W23" s="79">
        <f>ROUND(5.67*1.18,2)</f>
        <v>6.69</v>
      </c>
      <c r="X23" s="79">
        <f>W23*L23</f>
        <v>0</v>
      </c>
      <c r="Y23" s="79">
        <f>V23*(O23+P23+T23)</f>
        <v>0</v>
      </c>
      <c r="Z23" s="79">
        <f>W23*(O23+P23+T23)</f>
        <v>0</v>
      </c>
      <c r="AA23" s="79">
        <f>Y23-Z23</f>
        <v>0</v>
      </c>
    </row>
    <row r="24" spans="1:27" ht="15">
      <c r="A24" s="79"/>
      <c r="B24" s="79"/>
      <c r="C24" s="85" t="s">
        <v>81</v>
      </c>
      <c r="D24" s="84">
        <f>SUM(D22:D23)</f>
        <v>0</v>
      </c>
      <c r="E24" s="84">
        <f>SUM(E22:E23)</f>
        <v>0</v>
      </c>
      <c r="F24" s="84">
        <f>SUM(F22:F23)</f>
        <v>0</v>
      </c>
      <c r="G24" s="84"/>
      <c r="H24" s="84">
        <f>SUM(H22:H23)</f>
        <v>0</v>
      </c>
      <c r="I24" s="84">
        <f>SUM(I22:I23)</f>
        <v>0</v>
      </c>
      <c r="J24" s="84">
        <f>SUM(J22:J23)</f>
        <v>0</v>
      </c>
      <c r="K24" s="84">
        <f>SUM(K22:K23)</f>
        <v>0</v>
      </c>
      <c r="L24" s="79"/>
      <c r="M24" s="79"/>
      <c r="N24" s="79"/>
      <c r="O24" s="87">
        <f>SUM(O22:O23)</f>
        <v>0</v>
      </c>
      <c r="P24" s="87">
        <f>SUM(P22:P23)</f>
        <v>0</v>
      </c>
      <c r="Q24" s="87">
        <f>SUM(Q22:Q23)</f>
        <v>0</v>
      </c>
      <c r="R24" s="87"/>
      <c r="S24" s="87">
        <f>SUM(S22:S23)</f>
        <v>0</v>
      </c>
      <c r="T24" s="87">
        <f>SUM(T22:T23)</f>
        <v>0</v>
      </c>
      <c r="U24" s="87">
        <f>SUM(U22:U23)</f>
        <v>0</v>
      </c>
      <c r="V24" s="88"/>
      <c r="W24" s="88"/>
      <c r="X24" s="88"/>
      <c r="Y24" s="88">
        <f>SUM(Y22:Y23)</f>
        <v>0</v>
      </c>
      <c r="Z24" s="88">
        <f>SUM(Z22:Z23)</f>
        <v>0</v>
      </c>
      <c r="AA24" s="88">
        <f>SUM(AA22:AA23)</f>
        <v>0</v>
      </c>
    </row>
    <row r="25" spans="1:27" ht="15">
      <c r="A25" s="79"/>
      <c r="B25" s="79"/>
      <c r="C25" s="8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39">
      <c r="A26" s="79"/>
      <c r="B26" s="79"/>
      <c r="C26" s="77" t="s">
        <v>82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91">
        <f>ROUND(6.61*1.18,2)</f>
        <v>7.8</v>
      </c>
      <c r="W26" s="79">
        <f>ROUND(5.67*1.18,2)</f>
        <v>6.69</v>
      </c>
      <c r="X26" s="79">
        <f>W26*L26</f>
        <v>0</v>
      </c>
      <c r="Y26" s="79">
        <f>V26*(O26+P26+T26)</f>
        <v>0</v>
      </c>
      <c r="Z26" s="79">
        <f>W26*(O26+P26+T26)</f>
        <v>0</v>
      </c>
      <c r="AA26" s="79">
        <f>Y26-Z26</f>
        <v>0</v>
      </c>
    </row>
    <row r="27" spans="1:27" ht="15">
      <c r="A27" s="79"/>
      <c r="B27" s="79"/>
      <c r="C27" s="79"/>
      <c r="D27" s="79"/>
      <c r="E27" s="79"/>
      <c r="F27" s="79">
        <f>D27+E27</f>
        <v>0</v>
      </c>
      <c r="G27" s="79"/>
      <c r="H27" s="79">
        <f>I27+J27+K27</f>
        <v>0</v>
      </c>
      <c r="I27" s="79"/>
      <c r="J27" s="79"/>
      <c r="K27" s="79"/>
      <c r="L27" s="79"/>
      <c r="M27" s="79"/>
      <c r="N27" s="79">
        <f>O27+P27+Q27+R27+S27</f>
        <v>0</v>
      </c>
      <c r="O27" s="79"/>
      <c r="P27" s="79"/>
      <c r="Q27" s="79"/>
      <c r="R27" s="79"/>
      <c r="S27" s="79">
        <f>T27+U27</f>
        <v>0</v>
      </c>
      <c r="T27" s="79"/>
      <c r="U27" s="79"/>
      <c r="V27" s="91">
        <f>ROUND(6.61*1.18,2)</f>
        <v>7.8</v>
      </c>
      <c r="W27" s="79">
        <f>ROUND(5.67*1.18,2)</f>
        <v>6.69</v>
      </c>
      <c r="X27" s="79">
        <f>W27*L27</f>
        <v>0</v>
      </c>
      <c r="Y27" s="79">
        <f>V27*(O27+P27+T27)</f>
        <v>0</v>
      </c>
      <c r="Z27" s="79">
        <f>W27*(O27+P27+T27)</f>
        <v>0</v>
      </c>
      <c r="AA27" s="79">
        <f>Y27-Z27</f>
        <v>0</v>
      </c>
    </row>
    <row r="28" spans="1:27" ht="15">
      <c r="A28" s="79"/>
      <c r="B28" s="79"/>
      <c r="C28" s="79"/>
      <c r="D28" s="79"/>
      <c r="E28" s="79"/>
      <c r="F28" s="79">
        <f>D28+E28</f>
        <v>0</v>
      </c>
      <c r="G28" s="79"/>
      <c r="H28" s="79">
        <f>I28+J28+K28</f>
        <v>0</v>
      </c>
      <c r="I28" s="79"/>
      <c r="J28" s="79"/>
      <c r="K28" s="79"/>
      <c r="L28" s="79"/>
      <c r="M28" s="79"/>
      <c r="N28" s="79">
        <f>O28+P28+Q28+R28+S28</f>
        <v>0</v>
      </c>
      <c r="O28" s="79"/>
      <c r="P28" s="79"/>
      <c r="Q28" s="79"/>
      <c r="R28" s="79"/>
      <c r="S28" s="79">
        <f>T28+U28</f>
        <v>0</v>
      </c>
      <c r="T28" s="79"/>
      <c r="U28" s="79"/>
      <c r="V28" s="91">
        <f>ROUND(6.61*1.18,2)</f>
        <v>7.8</v>
      </c>
      <c r="W28" s="79">
        <f>ROUND(5.67*1.18,2)</f>
        <v>6.69</v>
      </c>
      <c r="X28" s="79">
        <f>W28*L28</f>
        <v>0</v>
      </c>
      <c r="Y28" s="79">
        <f>V28*(O28+P28+T28)</f>
        <v>0</v>
      </c>
      <c r="Z28" s="79">
        <f>W28*(O28+P28+T28)</f>
        <v>0</v>
      </c>
      <c r="AA28" s="79">
        <f>Y28-Z28</f>
        <v>0</v>
      </c>
    </row>
    <row r="29" spans="1:27" ht="15">
      <c r="A29" s="90"/>
      <c r="B29" s="79"/>
      <c r="C29" s="85" t="s">
        <v>83</v>
      </c>
      <c r="D29" s="84">
        <f>SUM(D27:D28)</f>
        <v>0</v>
      </c>
      <c r="E29" s="84">
        <f>SUM(E27:E28)</f>
        <v>0</v>
      </c>
      <c r="F29" s="84">
        <f>SUM(F27:F28)</f>
        <v>0</v>
      </c>
      <c r="G29" s="84"/>
      <c r="H29" s="84">
        <f>SUM(H27:H28)</f>
        <v>0</v>
      </c>
      <c r="I29" s="84">
        <f>SUM(I27:I28)</f>
        <v>0</v>
      </c>
      <c r="J29" s="84">
        <f>SUM(J27:J28)</f>
        <v>0</v>
      </c>
      <c r="K29" s="84">
        <f>SUM(K27:K28)</f>
        <v>0</v>
      </c>
      <c r="L29" s="79"/>
      <c r="M29" s="79"/>
      <c r="N29" s="79"/>
      <c r="O29" s="87">
        <f>SUM(O27:O28)</f>
        <v>0</v>
      </c>
      <c r="P29" s="87">
        <f>SUM(P27:P28)</f>
        <v>0</v>
      </c>
      <c r="Q29" s="87">
        <f>SUM(Q27:Q28)</f>
        <v>0</v>
      </c>
      <c r="R29" s="87"/>
      <c r="S29" s="87">
        <f>SUM(S27:S28)</f>
        <v>0</v>
      </c>
      <c r="T29" s="87">
        <f>SUM(T27:T28)</f>
        <v>0</v>
      </c>
      <c r="U29" s="87">
        <f>SUM(U27:U28)</f>
        <v>0</v>
      </c>
      <c r="V29" s="92"/>
      <c r="W29" s="88"/>
      <c r="X29" s="88"/>
      <c r="Y29" s="88">
        <f>SUM(Y27:Y28)</f>
        <v>0</v>
      </c>
      <c r="Z29" s="88">
        <f>SUM(Z27:Z28)</f>
        <v>0</v>
      </c>
      <c r="AA29" s="88">
        <f>SUM(AA27:AA28)</f>
        <v>0</v>
      </c>
    </row>
    <row r="30" spans="1:27" ht="15">
      <c r="A30" s="80"/>
      <c r="B30" s="79"/>
      <c r="C30" s="8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91"/>
      <c r="W30" s="79"/>
      <c r="X30" s="79"/>
      <c r="Y30" s="79"/>
      <c r="Z30" s="79"/>
      <c r="AA30" s="79"/>
    </row>
    <row r="31" spans="1:27" ht="39">
      <c r="A31" s="80"/>
      <c r="B31" s="90"/>
      <c r="C31" s="77" t="s">
        <v>84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3">
        <f>ROUND(6.61*1.18,2)</f>
        <v>7.8</v>
      </c>
      <c r="W31" s="90">
        <f>ROUND(5.67*1.18,2)</f>
        <v>6.69</v>
      </c>
      <c r="X31" s="90">
        <f>W31*L31</f>
        <v>0</v>
      </c>
      <c r="Y31" s="90">
        <f>V31*(O31+P31+T31)</f>
        <v>0</v>
      </c>
      <c r="Z31" s="90">
        <f>W31*(O31+P31+T31)</f>
        <v>0</v>
      </c>
      <c r="AA31" s="90">
        <f>Y31-Z31</f>
        <v>0</v>
      </c>
    </row>
    <row r="32" spans="1:27" ht="15">
      <c r="A32" s="79"/>
      <c r="B32" s="80"/>
      <c r="C32" s="80"/>
      <c r="D32" s="80"/>
      <c r="E32" s="80"/>
      <c r="F32" s="80">
        <f>D32+E32</f>
        <v>0</v>
      </c>
      <c r="G32" s="80"/>
      <c r="H32" s="80">
        <f>I32+J32+K32</f>
        <v>0</v>
      </c>
      <c r="I32" s="80"/>
      <c r="J32" s="80"/>
      <c r="K32" s="80"/>
      <c r="L32" s="80"/>
      <c r="M32" s="80"/>
      <c r="N32" s="80">
        <f>O32+P32+Q32+R32+S32</f>
        <v>0</v>
      </c>
      <c r="O32" s="80"/>
      <c r="P32" s="80"/>
      <c r="Q32" s="80"/>
      <c r="R32" s="80"/>
      <c r="S32" s="80">
        <f>T32+U32</f>
        <v>0</v>
      </c>
      <c r="T32" s="80"/>
      <c r="U32" s="80"/>
      <c r="V32" s="94">
        <f>ROUND(6.61*1.18,2)</f>
        <v>7.8</v>
      </c>
      <c r="W32" s="80">
        <f>ROUND(5.67*1.18,2)</f>
        <v>6.69</v>
      </c>
      <c r="X32" s="80">
        <f>W32*L32</f>
        <v>0</v>
      </c>
      <c r="Y32" s="80">
        <f>V32*(O32+P32+T32)</f>
        <v>0</v>
      </c>
      <c r="Z32" s="80">
        <f>W32*(O32+P32+T32)</f>
        <v>0</v>
      </c>
      <c r="AA32" s="80">
        <f>Y32-Z32</f>
        <v>0</v>
      </c>
    </row>
    <row r="33" spans="1:27" ht="15">
      <c r="A33" s="79"/>
      <c r="B33" s="79"/>
      <c r="C33" s="79"/>
      <c r="D33" s="79"/>
      <c r="E33" s="79"/>
      <c r="F33" s="79">
        <f>D33+E33</f>
        <v>0</v>
      </c>
      <c r="G33" s="79"/>
      <c r="H33" s="79">
        <f>I33+J33+K33</f>
        <v>0</v>
      </c>
      <c r="I33" s="79"/>
      <c r="J33" s="79"/>
      <c r="K33" s="79"/>
      <c r="L33" s="79"/>
      <c r="M33" s="79"/>
      <c r="N33" s="79">
        <f>O33+P33+Q33+R33+S33</f>
        <v>0</v>
      </c>
      <c r="O33" s="79"/>
      <c r="P33" s="79"/>
      <c r="Q33" s="79"/>
      <c r="R33" s="79"/>
      <c r="S33" s="79">
        <f>T33+U33</f>
        <v>0</v>
      </c>
      <c r="T33" s="79"/>
      <c r="U33" s="79"/>
      <c r="V33" s="91">
        <f>ROUND(6.61*1.18,2)</f>
        <v>7.8</v>
      </c>
      <c r="W33" s="79">
        <f>ROUND(5.67*1.18,2)</f>
        <v>6.69</v>
      </c>
      <c r="X33" s="79">
        <f>W33*L33</f>
        <v>0</v>
      </c>
      <c r="Y33" s="79">
        <f>V33*(O33+P33+T33)</f>
        <v>0</v>
      </c>
      <c r="Z33" s="79">
        <f>W33*(O33+P33+T33)</f>
        <v>0</v>
      </c>
      <c r="AA33" s="79">
        <f>Y33-Z33</f>
        <v>0</v>
      </c>
    </row>
    <row r="34" spans="1:27" ht="15">
      <c r="A34" s="79"/>
      <c r="B34" s="90"/>
      <c r="C34" s="85" t="s">
        <v>85</v>
      </c>
      <c r="D34" s="95">
        <f>SUM(D32:D33)</f>
        <v>0</v>
      </c>
      <c r="E34" s="95">
        <f>SUM(E32:E33)</f>
        <v>0</v>
      </c>
      <c r="F34" s="95">
        <f>SUM(F32:F33)</f>
        <v>0</v>
      </c>
      <c r="G34" s="95"/>
      <c r="H34" s="95">
        <f>SUM(H32:H33)</f>
        <v>0</v>
      </c>
      <c r="I34" s="95">
        <f>SUM(I32:I33)</f>
        <v>0</v>
      </c>
      <c r="J34" s="95">
        <f>SUM(J32:J33)</f>
        <v>0</v>
      </c>
      <c r="K34" s="95">
        <f>SUM(K32:K33)</f>
        <v>0</v>
      </c>
      <c r="L34" s="90"/>
      <c r="M34" s="90"/>
      <c r="N34" s="79"/>
      <c r="O34" s="87">
        <f>SUM(O32:O33)</f>
        <v>0</v>
      </c>
      <c r="P34" s="87">
        <f>SUM(P32:P33)</f>
        <v>0</v>
      </c>
      <c r="Q34" s="87">
        <f>SUM(Q32:Q33)</f>
        <v>0</v>
      </c>
      <c r="R34" s="87"/>
      <c r="S34" s="87">
        <f>SUM(S32:S33)</f>
        <v>0</v>
      </c>
      <c r="T34" s="87">
        <f>SUM(T32:T33)</f>
        <v>0</v>
      </c>
      <c r="U34" s="87">
        <f>SUM(U32:U33)</f>
        <v>0</v>
      </c>
      <c r="V34" s="92"/>
      <c r="W34" s="88"/>
      <c r="X34" s="88"/>
      <c r="Y34" s="88">
        <f>SUM(Y32:Y33)</f>
        <v>0</v>
      </c>
      <c r="Z34" s="88">
        <f>SUM(Z32:Z33)</f>
        <v>0</v>
      </c>
      <c r="AA34" s="88">
        <f>SUM(AA32:AA33)</f>
        <v>0</v>
      </c>
    </row>
    <row r="35" spans="1:27" ht="15">
      <c r="A35" s="79"/>
      <c r="B35" s="90"/>
      <c r="C35" s="89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3"/>
      <c r="W35" s="90"/>
      <c r="X35" s="90"/>
      <c r="Y35" s="90"/>
      <c r="Z35" s="90"/>
      <c r="AA35" s="90"/>
    </row>
    <row r="36" spans="1:27" ht="51.75">
      <c r="A36" s="79"/>
      <c r="B36" s="80"/>
      <c r="C36" s="77" t="s">
        <v>86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94">
        <f>ROUND(6.61*1.18,2)</f>
        <v>7.8</v>
      </c>
      <c r="W36" s="80">
        <f>ROUND(5.67*1.18,2)</f>
        <v>6.69</v>
      </c>
      <c r="X36" s="80">
        <f>W36*L36</f>
        <v>0</v>
      </c>
      <c r="Y36" s="80">
        <f>V36*(O36+P36+T36)</f>
        <v>0</v>
      </c>
      <c r="Z36" s="80">
        <f>W36*(O36+P36+T36)</f>
        <v>0</v>
      </c>
      <c r="AA36" s="80">
        <f>Y36-Z36</f>
        <v>0</v>
      </c>
    </row>
    <row r="37" spans="1:27" ht="15">
      <c r="A37" s="90"/>
      <c r="B37" s="90"/>
      <c r="C37" s="90"/>
      <c r="D37" s="90"/>
      <c r="E37" s="90"/>
      <c r="F37" s="90">
        <f>D37+E37</f>
        <v>0</v>
      </c>
      <c r="G37" s="90"/>
      <c r="H37" s="90">
        <f>I37+J37+K37</f>
        <v>0</v>
      </c>
      <c r="I37" s="90"/>
      <c r="J37" s="90"/>
      <c r="K37" s="90"/>
      <c r="L37" s="90"/>
      <c r="M37" s="90"/>
      <c r="N37" s="90">
        <f>O37+P37+Q37+R37+S37</f>
        <v>0</v>
      </c>
      <c r="O37" s="90"/>
      <c r="P37" s="90"/>
      <c r="Q37" s="90"/>
      <c r="R37" s="90"/>
      <c r="S37" s="90">
        <f>T37+U37</f>
        <v>0</v>
      </c>
      <c r="T37" s="90"/>
      <c r="U37" s="90"/>
      <c r="V37" s="93">
        <f>ROUND(6.61*1.18,2)</f>
        <v>7.8</v>
      </c>
      <c r="W37" s="90">
        <f>ROUND(5.67*1.18,2)</f>
        <v>6.69</v>
      </c>
      <c r="X37" s="90">
        <f>W37*L37</f>
        <v>0</v>
      </c>
      <c r="Y37" s="90">
        <f>V37*(O37+P37+T37)</f>
        <v>0</v>
      </c>
      <c r="Z37" s="90">
        <f>W37*(O37+P37+T37)</f>
        <v>0</v>
      </c>
      <c r="AA37" s="90">
        <f>Y37-Z37</f>
        <v>0</v>
      </c>
    </row>
    <row r="38" spans="1:27" ht="15">
      <c r="A38" s="90"/>
      <c r="B38" s="90"/>
      <c r="C38" s="90"/>
      <c r="D38" s="90"/>
      <c r="E38" s="90"/>
      <c r="F38" s="90">
        <f>D38+E38</f>
        <v>0</v>
      </c>
      <c r="G38" s="90"/>
      <c r="H38" s="90">
        <f>I38+J38+K38</f>
        <v>0</v>
      </c>
      <c r="I38" s="90"/>
      <c r="J38" s="90"/>
      <c r="K38" s="90"/>
      <c r="L38" s="90"/>
      <c r="M38" s="90"/>
      <c r="N38" s="90">
        <f>O38+P38+Q38+R38+S38</f>
        <v>0</v>
      </c>
      <c r="O38" s="90"/>
      <c r="P38" s="90"/>
      <c r="Q38" s="90"/>
      <c r="R38" s="90"/>
      <c r="S38" s="90">
        <f>T38+U38</f>
        <v>0</v>
      </c>
      <c r="T38" s="90"/>
      <c r="U38" s="90"/>
      <c r="V38" s="93">
        <f>ROUND(6.61*1.18,2)</f>
        <v>7.8</v>
      </c>
      <c r="W38" s="90">
        <f>ROUND(5.67*1.18,2)</f>
        <v>6.69</v>
      </c>
      <c r="X38" s="90">
        <f>W38*L38</f>
        <v>0</v>
      </c>
      <c r="Y38" s="90">
        <f>V38*(O38+P38+T38)</f>
        <v>0</v>
      </c>
      <c r="Z38" s="90">
        <f>W38*(O38+P38+T38)</f>
        <v>0</v>
      </c>
      <c r="AA38" s="90">
        <f>Y38-Z38</f>
        <v>0</v>
      </c>
    </row>
    <row r="39" spans="1:27" ht="15">
      <c r="A39" s="79"/>
      <c r="B39" s="79"/>
      <c r="C39" s="85" t="s">
        <v>87</v>
      </c>
      <c r="D39" s="84">
        <f>SUM(D37:D38)</f>
        <v>0</v>
      </c>
      <c r="E39" s="84">
        <f>SUM(E37:E38)</f>
        <v>0</v>
      </c>
      <c r="F39" s="84">
        <f>SUM(F37:F38)</f>
        <v>0</v>
      </c>
      <c r="G39" s="84"/>
      <c r="H39" s="84">
        <f>SUM(H37:H38)</f>
        <v>0</v>
      </c>
      <c r="I39" s="84">
        <f>SUM(I37:I38)</f>
        <v>0</v>
      </c>
      <c r="J39" s="84">
        <f>SUM(J37:J38)</f>
        <v>0</v>
      </c>
      <c r="K39" s="84">
        <f>SUM(K37:K38)</f>
        <v>0</v>
      </c>
      <c r="L39" s="79"/>
      <c r="M39" s="79"/>
      <c r="N39" s="79"/>
      <c r="O39" s="87">
        <f>SUM(O37:O38)</f>
        <v>0</v>
      </c>
      <c r="P39" s="87">
        <f>SUM(P37:P38)</f>
        <v>0</v>
      </c>
      <c r="Q39" s="87">
        <f>SUM(Q37:Q38)</f>
        <v>0</v>
      </c>
      <c r="R39" s="87"/>
      <c r="S39" s="87">
        <f>SUM(S37:S38)</f>
        <v>0</v>
      </c>
      <c r="T39" s="87">
        <f>SUM(T37:T38)</f>
        <v>0</v>
      </c>
      <c r="U39" s="87">
        <f>SUM(U37:U38)</f>
        <v>0</v>
      </c>
      <c r="V39" s="92"/>
      <c r="W39" s="88"/>
      <c r="X39" s="88"/>
      <c r="Y39" s="88">
        <f>SUM(Y37:Y38)</f>
        <v>0</v>
      </c>
      <c r="Z39" s="88">
        <f>SUM(Z37:Z38)</f>
        <v>0</v>
      </c>
      <c r="AA39" s="88">
        <f>SUM(AA37:AA38)</f>
        <v>0</v>
      </c>
    </row>
    <row r="40" spans="1:27" ht="15">
      <c r="A40" s="90"/>
      <c r="B40" s="90"/>
      <c r="C40" s="96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3"/>
      <c r="W40" s="90"/>
      <c r="X40" s="90"/>
      <c r="Y40" s="90"/>
      <c r="Z40" s="90"/>
      <c r="AA40" s="90"/>
    </row>
    <row r="41" spans="1:27" ht="39">
      <c r="A41" s="90"/>
      <c r="B41" s="90"/>
      <c r="C41" s="77" t="s">
        <v>88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3">
        <f>ROUND(6.61*1.18,2)</f>
        <v>7.8</v>
      </c>
      <c r="W41" s="90">
        <f>ROUND(5.67*1.18,2)</f>
        <v>6.69</v>
      </c>
      <c r="X41" s="90">
        <f>W41*L41</f>
        <v>0</v>
      </c>
      <c r="Y41" s="90">
        <f>V41*(O41+P41+T41)</f>
        <v>0</v>
      </c>
      <c r="Z41" s="90">
        <f>W41*(O41+P41+T41)</f>
        <v>0</v>
      </c>
      <c r="AA41" s="90">
        <f>Y41-Z41</f>
        <v>0</v>
      </c>
    </row>
    <row r="42" spans="1:27" ht="15">
      <c r="A42" s="90"/>
      <c r="B42" s="90"/>
      <c r="C42" s="90"/>
      <c r="D42" s="90"/>
      <c r="E42" s="90"/>
      <c r="F42" s="90">
        <f>D42+E42</f>
        <v>0</v>
      </c>
      <c r="G42" s="90"/>
      <c r="H42" s="90">
        <f>I42+J42+K42</f>
        <v>0</v>
      </c>
      <c r="I42" s="90"/>
      <c r="J42" s="90"/>
      <c r="K42" s="90"/>
      <c r="L42" s="90"/>
      <c r="M42" s="90"/>
      <c r="N42" s="90">
        <f>O42+P42+Q42+R42+S42</f>
        <v>0</v>
      </c>
      <c r="O42" s="90"/>
      <c r="P42" s="90"/>
      <c r="Q42" s="90"/>
      <c r="R42" s="90"/>
      <c r="S42" s="90">
        <f>T42+U42</f>
        <v>0</v>
      </c>
      <c r="T42" s="90"/>
      <c r="U42" s="90"/>
      <c r="V42" s="93">
        <f>ROUND(6.61*1.18,2)</f>
        <v>7.8</v>
      </c>
      <c r="W42" s="90">
        <f>ROUND(5.67*1.18,2)</f>
        <v>6.69</v>
      </c>
      <c r="X42" s="90">
        <f>W42*L42</f>
        <v>0</v>
      </c>
      <c r="Y42" s="90">
        <f>V42*(O42+P42+T42)</f>
        <v>0</v>
      </c>
      <c r="Z42" s="90">
        <f>W42*(O42+P42+T42)</f>
        <v>0</v>
      </c>
      <c r="AA42" s="90">
        <f>Y42-Z42</f>
        <v>0</v>
      </c>
    </row>
    <row r="43" spans="1:27" ht="15">
      <c r="A43" s="90"/>
      <c r="B43" s="90"/>
      <c r="C43" s="90"/>
      <c r="D43" s="90"/>
      <c r="E43" s="90"/>
      <c r="F43" s="90">
        <f>D43+E43</f>
        <v>0</v>
      </c>
      <c r="G43" s="90"/>
      <c r="H43" s="90">
        <f>I43+J43+K43</f>
        <v>0</v>
      </c>
      <c r="I43" s="90"/>
      <c r="J43" s="90"/>
      <c r="K43" s="90"/>
      <c r="L43" s="90"/>
      <c r="M43" s="90"/>
      <c r="N43" s="90">
        <f>O43+P43+Q43+R43+S43</f>
        <v>0</v>
      </c>
      <c r="O43" s="90"/>
      <c r="P43" s="90"/>
      <c r="Q43" s="90"/>
      <c r="R43" s="90"/>
      <c r="S43" s="90">
        <f>T43+U43</f>
        <v>0</v>
      </c>
      <c r="T43" s="90"/>
      <c r="U43" s="90"/>
      <c r="V43" s="93">
        <f>ROUND(6.61*1.18,2)</f>
        <v>7.8</v>
      </c>
      <c r="W43" s="90">
        <f>ROUND(5.67*1.18,2)</f>
        <v>6.69</v>
      </c>
      <c r="X43" s="90">
        <f>W43*L43</f>
        <v>0</v>
      </c>
      <c r="Y43" s="90">
        <f>V43*(O43+P43+T43)</f>
        <v>0</v>
      </c>
      <c r="Z43" s="90">
        <f>W43*(O43+P43+T43)</f>
        <v>0</v>
      </c>
      <c r="AA43" s="90">
        <f>Y43-Z43</f>
        <v>0</v>
      </c>
    </row>
    <row r="44" spans="1:27" ht="15">
      <c r="A44" s="79"/>
      <c r="B44" s="79"/>
      <c r="C44" s="85" t="s">
        <v>89</v>
      </c>
      <c r="D44" s="84">
        <f>SUM(D42:D43)</f>
        <v>0</v>
      </c>
      <c r="E44" s="84">
        <f>SUM(E42:E43)</f>
        <v>0</v>
      </c>
      <c r="F44" s="84">
        <f>SUM(F42:F43)</f>
        <v>0</v>
      </c>
      <c r="G44" s="84"/>
      <c r="H44" s="84">
        <f>SUM(H42:H43)</f>
        <v>0</v>
      </c>
      <c r="I44" s="84">
        <f>SUM(I42:I43)</f>
        <v>0</v>
      </c>
      <c r="J44" s="84">
        <f>SUM(J42:J43)</f>
        <v>0</v>
      </c>
      <c r="K44" s="84">
        <f>SUM(K42:K43)</f>
        <v>0</v>
      </c>
      <c r="L44" s="79"/>
      <c r="M44" s="79"/>
      <c r="N44" s="79"/>
      <c r="O44" s="87">
        <f>SUM(O42:O43)</f>
        <v>0</v>
      </c>
      <c r="P44" s="87">
        <f>SUM(P42:P43)</f>
        <v>0</v>
      </c>
      <c r="Q44" s="87">
        <f>SUM(Q42:Q43)</f>
        <v>0</v>
      </c>
      <c r="R44" s="87"/>
      <c r="S44" s="87">
        <f>SUM(S42:S43)</f>
        <v>0</v>
      </c>
      <c r="T44" s="87">
        <f>SUM(T42:T43)</f>
        <v>0</v>
      </c>
      <c r="U44" s="87">
        <f>SUM(U42:U43)</f>
        <v>0</v>
      </c>
      <c r="V44" s="92"/>
      <c r="W44" s="88"/>
      <c r="X44" s="88"/>
      <c r="Y44" s="88">
        <f>SUM(Y42:Y43)</f>
        <v>0</v>
      </c>
      <c r="Z44" s="88">
        <f>SUM(Z42:Z43)</f>
        <v>0</v>
      </c>
      <c r="AA44" s="88">
        <f>SUM(AA42:AA43)</f>
        <v>0</v>
      </c>
    </row>
    <row r="45" spans="1:27" ht="15">
      <c r="A45" s="90"/>
      <c r="B45" s="90"/>
      <c r="C45" s="96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3"/>
      <c r="W45" s="90"/>
      <c r="X45" s="90"/>
      <c r="Y45" s="90"/>
      <c r="Z45" s="90"/>
      <c r="AA45" s="90"/>
    </row>
    <row r="46" spans="1:27" ht="39">
      <c r="A46" s="90"/>
      <c r="B46" s="90"/>
      <c r="C46" s="77" t="s">
        <v>90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3">
        <f>ROUND(6.61*1.18,2)</f>
        <v>7.8</v>
      </c>
      <c r="W46" s="90">
        <f>ROUND(5.67*1.18,2)</f>
        <v>6.69</v>
      </c>
      <c r="X46" s="90">
        <f>W46*L46</f>
        <v>0</v>
      </c>
      <c r="Y46" s="90">
        <f>V46*(O46+P46+T46)</f>
        <v>0</v>
      </c>
      <c r="Z46" s="90">
        <f>W46*(O46+P46+T46)</f>
        <v>0</v>
      </c>
      <c r="AA46" s="90">
        <f>Y46-Z46</f>
        <v>0</v>
      </c>
    </row>
    <row r="47" spans="1:27" ht="15">
      <c r="A47" s="90"/>
      <c r="B47" s="90"/>
      <c r="C47" s="90"/>
      <c r="D47" s="90"/>
      <c r="E47" s="90"/>
      <c r="F47" s="90">
        <f>D47+E47</f>
        <v>0</v>
      </c>
      <c r="G47" s="90"/>
      <c r="H47" s="90">
        <f>I47+J47+K47</f>
        <v>0</v>
      </c>
      <c r="I47" s="90"/>
      <c r="J47" s="90"/>
      <c r="K47" s="90"/>
      <c r="L47" s="90"/>
      <c r="M47" s="90"/>
      <c r="N47" s="90">
        <f>O47+P47+Q47+R47+S47</f>
        <v>0</v>
      </c>
      <c r="O47" s="90"/>
      <c r="P47" s="90"/>
      <c r="Q47" s="90"/>
      <c r="R47" s="90"/>
      <c r="S47" s="90">
        <f>T47+U47</f>
        <v>0</v>
      </c>
      <c r="T47" s="90"/>
      <c r="U47" s="90"/>
      <c r="V47" s="93">
        <f>ROUND(6.61*1.18,2)</f>
        <v>7.8</v>
      </c>
      <c r="W47" s="90">
        <f>ROUND(5.67*1.18,2)</f>
        <v>6.69</v>
      </c>
      <c r="X47" s="90">
        <f>W47*L47</f>
        <v>0</v>
      </c>
      <c r="Y47" s="90">
        <f>V47*(O47+P47+T47)</f>
        <v>0</v>
      </c>
      <c r="Z47" s="90">
        <f>W47*(O47+P47+T47)</f>
        <v>0</v>
      </c>
      <c r="AA47" s="90">
        <f>Y47-Z47</f>
        <v>0</v>
      </c>
    </row>
    <row r="48" spans="1:27" ht="15">
      <c r="A48" s="79"/>
      <c r="B48" s="79"/>
      <c r="C48" s="97"/>
      <c r="D48" s="84"/>
      <c r="E48" s="84"/>
      <c r="F48" s="84">
        <f>D48+E48</f>
        <v>0</v>
      </c>
      <c r="G48" s="84"/>
      <c r="H48" s="84">
        <f>I48+J48+K48</f>
        <v>0</v>
      </c>
      <c r="I48" s="84"/>
      <c r="J48" s="84"/>
      <c r="K48" s="84"/>
      <c r="L48" s="79"/>
      <c r="M48" s="79"/>
      <c r="N48" s="79">
        <f>O48+P48+Q48+R48+S48</f>
        <v>0</v>
      </c>
      <c r="O48" s="87"/>
      <c r="P48" s="87"/>
      <c r="Q48" s="87"/>
      <c r="R48" s="87"/>
      <c r="S48" s="87">
        <f>T48+U48</f>
        <v>0</v>
      </c>
      <c r="T48" s="87"/>
      <c r="U48" s="87"/>
      <c r="V48" s="92">
        <f>ROUND(6.61*1.18,2)</f>
        <v>7.8</v>
      </c>
      <c r="W48" s="88">
        <f>ROUND(5.67*1.18,2)</f>
        <v>6.69</v>
      </c>
      <c r="X48" s="88">
        <f>W48*L48</f>
        <v>0</v>
      </c>
      <c r="Y48" s="88">
        <f>V48*(O48+P48+T48)</f>
        <v>0</v>
      </c>
      <c r="Z48" s="88">
        <f>W48*(O48+P48+T48)</f>
        <v>0</v>
      </c>
      <c r="AA48" s="88">
        <f>Y48-Z48</f>
        <v>0</v>
      </c>
    </row>
    <row r="49" spans="1:27" ht="15">
      <c r="A49" s="79"/>
      <c r="B49" s="79"/>
      <c r="C49" s="85" t="s">
        <v>91</v>
      </c>
      <c r="D49" s="84">
        <f>SUM(D47:D48)</f>
        <v>0</v>
      </c>
      <c r="E49" s="84">
        <f>SUM(E47:E48)</f>
        <v>0</v>
      </c>
      <c r="F49" s="84">
        <f>SUM(F47:F48)</f>
        <v>0</v>
      </c>
      <c r="G49" s="84"/>
      <c r="H49" s="84">
        <f>SUM(H47:H48)</f>
        <v>0</v>
      </c>
      <c r="I49" s="84">
        <f>SUM(I47:I48)</f>
        <v>0</v>
      </c>
      <c r="J49" s="84">
        <f>SUM(J47:J48)</f>
        <v>0</v>
      </c>
      <c r="K49" s="84">
        <f>SUM(K47:K48)</f>
        <v>0</v>
      </c>
      <c r="L49" s="79"/>
      <c r="M49" s="79"/>
      <c r="N49" s="79"/>
      <c r="O49" s="87">
        <f>SUM(O47:O48)</f>
        <v>0</v>
      </c>
      <c r="P49" s="87">
        <f>SUM(P47:P48)</f>
        <v>0</v>
      </c>
      <c r="Q49" s="87">
        <f>SUM(Q47:Q48)</f>
        <v>0</v>
      </c>
      <c r="R49" s="87"/>
      <c r="S49" s="87">
        <f>SUM(S47:S48)</f>
        <v>0</v>
      </c>
      <c r="T49" s="87">
        <f>SUM(T47:T48)</f>
        <v>0</v>
      </c>
      <c r="U49" s="87">
        <f>SUM(U47:U48)</f>
        <v>0</v>
      </c>
      <c r="V49" s="92"/>
      <c r="W49" s="88"/>
      <c r="X49" s="88"/>
      <c r="Y49" s="88">
        <f>SUM(Y47:Y48)</f>
        <v>0</v>
      </c>
      <c r="Z49" s="88">
        <f>SUM(Z47:Z48)</f>
        <v>0</v>
      </c>
      <c r="AA49" s="88">
        <f>SUM(AA47:AA48)</f>
        <v>0</v>
      </c>
    </row>
    <row r="50" spans="1:27" ht="15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3"/>
      <c r="W50" s="90"/>
      <c r="X50" s="90"/>
      <c r="Y50" s="90"/>
      <c r="Z50" s="90"/>
      <c r="AA50" s="90"/>
    </row>
    <row r="51" spans="1:27" ht="15">
      <c r="A51" s="90"/>
      <c r="B51" s="90"/>
      <c r="C51" s="77" t="s">
        <v>92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3">
        <f>ROUND(6.61*1.18,2)</f>
        <v>7.8</v>
      </c>
      <c r="W51" s="90">
        <f>ROUND(5.67*1.18,2)</f>
        <v>6.69</v>
      </c>
      <c r="X51" s="90">
        <f>W51*L51</f>
        <v>0</v>
      </c>
      <c r="Y51" s="90">
        <f>V51*(O51+P51+T51)</f>
        <v>0</v>
      </c>
      <c r="Z51" s="90">
        <f>W51*(O51+P51+T51)</f>
        <v>0</v>
      </c>
      <c r="AA51" s="90">
        <f>Y51-Z51</f>
        <v>0</v>
      </c>
    </row>
    <row r="52" spans="1:27" ht="15">
      <c r="A52" s="90"/>
      <c r="B52" s="90"/>
      <c r="C52" s="90"/>
      <c r="D52" s="90"/>
      <c r="E52" s="90"/>
      <c r="F52" s="90">
        <f>D52+E52</f>
        <v>0</v>
      </c>
      <c r="G52" s="90"/>
      <c r="H52" s="90">
        <f>I52+J52+K52</f>
        <v>0</v>
      </c>
      <c r="I52" s="90"/>
      <c r="J52" s="90"/>
      <c r="K52" s="90"/>
      <c r="L52" s="90"/>
      <c r="M52" s="90"/>
      <c r="N52" s="90">
        <f>O52+P52+Q52+R52+S52</f>
        <v>0</v>
      </c>
      <c r="O52" s="90"/>
      <c r="P52" s="90"/>
      <c r="Q52" s="90"/>
      <c r="R52" s="90"/>
      <c r="S52" s="90">
        <f>T52+U52</f>
        <v>0</v>
      </c>
      <c r="T52" s="90"/>
      <c r="U52" s="90"/>
      <c r="V52" s="93">
        <f>ROUND(6.61*1.18,2)</f>
        <v>7.8</v>
      </c>
      <c r="W52" s="90">
        <f>ROUND(5.67*1.18,2)</f>
        <v>6.69</v>
      </c>
      <c r="X52" s="90">
        <f>W52*L52</f>
        <v>0</v>
      </c>
      <c r="Y52" s="90">
        <f>V52*(O52+P52+T52)</f>
        <v>0</v>
      </c>
      <c r="Z52" s="90">
        <f>W52*(O52+P52+T52)</f>
        <v>0</v>
      </c>
      <c r="AA52" s="90">
        <f>Y52-Z52</f>
        <v>0</v>
      </c>
    </row>
    <row r="53" spans="1:27" ht="15">
      <c r="A53" s="90"/>
      <c r="B53" s="90"/>
      <c r="C53" s="90"/>
      <c r="D53" s="90"/>
      <c r="E53" s="90"/>
      <c r="F53" s="90">
        <f>D53+E53</f>
        <v>0</v>
      </c>
      <c r="G53" s="90"/>
      <c r="H53" s="90">
        <f>I53+J53+K53</f>
        <v>0</v>
      </c>
      <c r="I53" s="90"/>
      <c r="J53" s="90"/>
      <c r="K53" s="90"/>
      <c r="L53" s="90"/>
      <c r="M53" s="90"/>
      <c r="N53" s="90">
        <f>O53+P53+Q53+R53+S53</f>
        <v>0</v>
      </c>
      <c r="O53" s="90"/>
      <c r="P53" s="90"/>
      <c r="Q53" s="90"/>
      <c r="R53" s="90"/>
      <c r="S53" s="90">
        <f>T53+U53</f>
        <v>0</v>
      </c>
      <c r="T53" s="90"/>
      <c r="U53" s="90"/>
      <c r="V53" s="93">
        <f>ROUND(6.61*1.18,2)</f>
        <v>7.8</v>
      </c>
      <c r="W53" s="90">
        <f>ROUND(5.67*1.18,2)</f>
        <v>6.69</v>
      </c>
      <c r="X53" s="90">
        <f>W53*L53</f>
        <v>0</v>
      </c>
      <c r="Y53" s="90">
        <f>V53*(O53+P53+T53)</f>
        <v>0</v>
      </c>
      <c r="Z53" s="90">
        <f>W53*(O53+P53+T53)</f>
        <v>0</v>
      </c>
      <c r="AA53" s="90">
        <f>Y53-Z53</f>
        <v>0</v>
      </c>
    </row>
    <row r="54" spans="1:27" ht="15">
      <c r="A54" s="79"/>
      <c r="B54" s="79"/>
      <c r="C54" s="85" t="s">
        <v>93</v>
      </c>
      <c r="D54" s="84">
        <f>SUM(D52:D53)</f>
        <v>0</v>
      </c>
      <c r="E54" s="84">
        <f>SUM(E52:E53)</f>
        <v>0</v>
      </c>
      <c r="F54" s="84">
        <f>SUM(F52:F53)</f>
        <v>0</v>
      </c>
      <c r="G54" s="84"/>
      <c r="H54" s="84">
        <f>SUM(H52:H53)</f>
        <v>0</v>
      </c>
      <c r="I54" s="84">
        <f>SUM(I52:I53)</f>
        <v>0</v>
      </c>
      <c r="J54" s="84">
        <f>SUM(J52:J53)</f>
        <v>0</v>
      </c>
      <c r="K54" s="84">
        <f>SUM(K52:K53)</f>
        <v>0</v>
      </c>
      <c r="L54" s="79"/>
      <c r="M54" s="79"/>
      <c r="N54" s="79"/>
      <c r="O54" s="87">
        <f>SUM(O52:O53)</f>
        <v>0</v>
      </c>
      <c r="P54" s="87">
        <f>SUM(P52:P53)</f>
        <v>0</v>
      </c>
      <c r="Q54" s="87">
        <f>SUM(Q52:Q53)</f>
        <v>0</v>
      </c>
      <c r="R54" s="87"/>
      <c r="S54" s="87">
        <f>SUM(S52:S53)</f>
        <v>0</v>
      </c>
      <c r="T54" s="87">
        <f>SUM(T52:T53)</f>
        <v>0</v>
      </c>
      <c r="U54" s="87">
        <f>SUM(U52:U53)</f>
        <v>0</v>
      </c>
      <c r="V54" s="92"/>
      <c r="W54" s="88"/>
      <c r="X54" s="88"/>
      <c r="Y54" s="88">
        <f>SUM(Y52:Y53)</f>
        <v>0</v>
      </c>
      <c r="Z54" s="88">
        <f>SUM(Z52:Z53)</f>
        <v>0</v>
      </c>
      <c r="AA54" s="88">
        <f>SUM(AA52:AA53)</f>
        <v>0</v>
      </c>
    </row>
    <row r="55" spans="1:27" ht="15">
      <c r="A55" s="90"/>
      <c r="B55" s="90"/>
      <c r="C55" s="97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3"/>
      <c r="W55" s="90"/>
      <c r="X55" s="90"/>
      <c r="Y55" s="90"/>
      <c r="Z55" s="90"/>
      <c r="AA55" s="90"/>
    </row>
    <row r="56" spans="1:27" ht="26.25">
      <c r="A56" s="90"/>
      <c r="B56" s="90"/>
      <c r="C56" s="77" t="s">
        <v>94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3">
        <f>ROUND(6.61*1.18,2)</f>
        <v>7.8</v>
      </c>
      <c r="W56" s="90">
        <f>ROUND(5.67*1.18,2)</f>
        <v>6.69</v>
      </c>
      <c r="X56" s="90">
        <f>W56*L56</f>
        <v>0</v>
      </c>
      <c r="Y56" s="90">
        <f>V56*(O56+P56+T56)</f>
        <v>0</v>
      </c>
      <c r="Z56" s="90">
        <f>W56*(O56+P56+T56)</f>
        <v>0</v>
      </c>
      <c r="AA56" s="90">
        <f>Y56-Z56</f>
        <v>0</v>
      </c>
    </row>
    <row r="57" spans="1:27" ht="15">
      <c r="A57" s="90"/>
      <c r="B57" s="90"/>
      <c r="C57" s="90"/>
      <c r="D57" s="90"/>
      <c r="E57" s="90"/>
      <c r="F57" s="90">
        <f>D57+E57</f>
        <v>0</v>
      </c>
      <c r="G57" s="90"/>
      <c r="H57" s="90">
        <f>I57+J57+K57</f>
        <v>0</v>
      </c>
      <c r="I57" s="90"/>
      <c r="J57" s="90"/>
      <c r="K57" s="90"/>
      <c r="L57" s="90"/>
      <c r="M57" s="90"/>
      <c r="N57" s="90">
        <f>O57+P57+Q57+R57+S57</f>
        <v>0</v>
      </c>
      <c r="O57" s="90"/>
      <c r="P57" s="90"/>
      <c r="Q57" s="90"/>
      <c r="R57" s="90"/>
      <c r="S57" s="90">
        <f>T57+U57</f>
        <v>0</v>
      </c>
      <c r="T57" s="90"/>
      <c r="U57" s="90"/>
      <c r="V57" s="93">
        <f>ROUND(6.61*1.18,2)</f>
        <v>7.8</v>
      </c>
      <c r="W57" s="90">
        <f>ROUND(5.67*1.18,2)</f>
        <v>6.69</v>
      </c>
      <c r="X57" s="90">
        <f>W57*L57</f>
        <v>0</v>
      </c>
      <c r="Y57" s="90">
        <f>V57*(O57+P57+T57)</f>
        <v>0</v>
      </c>
      <c r="Z57" s="90">
        <f>W57*(O57+P57+T57)</f>
        <v>0</v>
      </c>
      <c r="AA57" s="90">
        <f>Y57-Z57</f>
        <v>0</v>
      </c>
    </row>
    <row r="58" spans="1:27" ht="15">
      <c r="A58" s="90"/>
      <c r="B58" s="90"/>
      <c r="C58" s="90"/>
      <c r="D58" s="90"/>
      <c r="E58" s="90"/>
      <c r="F58" s="90">
        <f>D58+E58</f>
        <v>0</v>
      </c>
      <c r="G58" s="90"/>
      <c r="H58" s="90">
        <f>I58+J58+K58</f>
        <v>0</v>
      </c>
      <c r="I58" s="90"/>
      <c r="J58" s="90"/>
      <c r="K58" s="90"/>
      <c r="L58" s="90"/>
      <c r="M58" s="90"/>
      <c r="N58" s="90">
        <f>O58+P58+Q58+R58+S58</f>
        <v>0</v>
      </c>
      <c r="O58" s="90"/>
      <c r="P58" s="90"/>
      <c r="Q58" s="90"/>
      <c r="R58" s="90"/>
      <c r="S58" s="90">
        <f>T58+U58</f>
        <v>0</v>
      </c>
      <c r="T58" s="90"/>
      <c r="U58" s="90"/>
      <c r="V58" s="93">
        <f>ROUND(6.61*1.18,2)</f>
        <v>7.8</v>
      </c>
      <c r="W58" s="90">
        <f>ROUND(5.67*1.18,2)</f>
        <v>6.69</v>
      </c>
      <c r="X58" s="90">
        <f>W58*L58</f>
        <v>0</v>
      </c>
      <c r="Y58" s="90">
        <f>V58*(O58+P58+T58)</f>
        <v>0</v>
      </c>
      <c r="Z58" s="90">
        <f>W58*(O58+P58+T58)</f>
        <v>0</v>
      </c>
      <c r="AA58" s="90">
        <f>Y58-Z58</f>
        <v>0</v>
      </c>
    </row>
    <row r="59" spans="1:27" ht="15">
      <c r="A59" s="79"/>
      <c r="B59" s="79"/>
      <c r="C59" s="85" t="s">
        <v>95</v>
      </c>
      <c r="D59" s="84">
        <f>SUM(D57:D58)</f>
        <v>0</v>
      </c>
      <c r="E59" s="84">
        <f>SUM(E57:E58)</f>
        <v>0</v>
      </c>
      <c r="F59" s="84">
        <f>SUM(F57:F58)</f>
        <v>0</v>
      </c>
      <c r="G59" s="84"/>
      <c r="H59" s="84">
        <f>SUM(H57:H58)</f>
        <v>0</v>
      </c>
      <c r="I59" s="84">
        <f>SUM(I57:I58)</f>
        <v>0</v>
      </c>
      <c r="J59" s="84">
        <f>SUM(J57:J58)</f>
        <v>0</v>
      </c>
      <c r="K59" s="84">
        <f>SUM(K57:K58)</f>
        <v>0</v>
      </c>
      <c r="L59" s="79"/>
      <c r="M59" s="79"/>
      <c r="N59" s="79"/>
      <c r="O59" s="87">
        <f>SUM(O57:O58)</f>
        <v>0</v>
      </c>
      <c r="P59" s="87">
        <f>SUM(P57:P58)</f>
        <v>0</v>
      </c>
      <c r="Q59" s="87">
        <f>SUM(Q57:Q58)</f>
        <v>0</v>
      </c>
      <c r="R59" s="87"/>
      <c r="S59" s="87">
        <f>SUM(S57:S58)</f>
        <v>0</v>
      </c>
      <c r="T59" s="87">
        <f>SUM(T57:T58)</f>
        <v>0</v>
      </c>
      <c r="U59" s="87">
        <f>SUM(U57:U58)</f>
        <v>0</v>
      </c>
      <c r="V59" s="92"/>
      <c r="W59" s="88"/>
      <c r="X59" s="88"/>
      <c r="Y59" s="88">
        <f>SUM(Y57:Y58)</f>
        <v>0</v>
      </c>
      <c r="Z59" s="88">
        <f>SUM(Z57:Z58)</f>
        <v>0</v>
      </c>
      <c r="AA59" s="88">
        <f>SUM(AA57:AA58)</f>
        <v>0</v>
      </c>
    </row>
    <row r="60" spans="1:27" ht="15">
      <c r="A60" s="90"/>
      <c r="B60" s="90"/>
      <c r="C60" s="98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3"/>
      <c r="W60" s="90"/>
      <c r="X60" s="90"/>
      <c r="Y60" s="90"/>
      <c r="Z60" s="90"/>
      <c r="AA60" s="90"/>
    </row>
    <row r="61" spans="1:27" ht="39">
      <c r="A61" s="90"/>
      <c r="B61" s="90"/>
      <c r="C61" s="77" t="s">
        <v>96</v>
      </c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3">
        <f>ROUND(6.61*1.18,2)</f>
        <v>7.8</v>
      </c>
      <c r="W61" s="90">
        <f>ROUND(5.67*1.18,2)</f>
        <v>6.69</v>
      </c>
      <c r="X61" s="90">
        <f>W61*L61</f>
        <v>0</v>
      </c>
      <c r="Y61" s="90">
        <f>V61*(O61+P61+T61)</f>
        <v>0</v>
      </c>
      <c r="Z61" s="90">
        <f>W61*(O61+P61+T61)</f>
        <v>0</v>
      </c>
      <c r="AA61" s="90">
        <f>Y61-Z61</f>
        <v>0</v>
      </c>
    </row>
    <row r="62" spans="1:27" ht="15">
      <c r="A62" s="90"/>
      <c r="B62" s="90"/>
      <c r="C62" s="90"/>
      <c r="D62" s="90"/>
      <c r="E62" s="90"/>
      <c r="F62" s="90">
        <f>D62+E62</f>
        <v>0</v>
      </c>
      <c r="G62" s="90"/>
      <c r="H62" s="90">
        <f>I62+J62+K62</f>
        <v>0</v>
      </c>
      <c r="I62" s="90"/>
      <c r="J62" s="90"/>
      <c r="K62" s="90"/>
      <c r="L62" s="90"/>
      <c r="M62" s="90"/>
      <c r="N62" s="90">
        <f>O62+P62+Q62+R62+S62</f>
        <v>0</v>
      </c>
      <c r="O62" s="90"/>
      <c r="P62" s="90"/>
      <c r="Q62" s="90"/>
      <c r="R62" s="90"/>
      <c r="S62" s="90">
        <f>T62+U62</f>
        <v>0</v>
      </c>
      <c r="T62" s="90"/>
      <c r="U62" s="90"/>
      <c r="V62" s="93">
        <f>ROUND(6.61*1.18,2)</f>
        <v>7.8</v>
      </c>
      <c r="W62" s="90">
        <f>ROUND(5.67*1.18,2)</f>
        <v>6.69</v>
      </c>
      <c r="X62" s="90">
        <f>W62*L62</f>
        <v>0</v>
      </c>
      <c r="Y62" s="90">
        <f>V62*(O62+P62+T62)</f>
        <v>0</v>
      </c>
      <c r="Z62" s="90">
        <f>W62*(O62+P62+T62)</f>
        <v>0</v>
      </c>
      <c r="AA62" s="90">
        <f>Y62-Z62</f>
        <v>0</v>
      </c>
    </row>
    <row r="63" spans="1:27" ht="15">
      <c r="A63" s="90"/>
      <c r="B63" s="90"/>
      <c r="C63" s="90"/>
      <c r="D63" s="90"/>
      <c r="E63" s="90"/>
      <c r="F63" s="90">
        <f>D63+E63</f>
        <v>0</v>
      </c>
      <c r="G63" s="90"/>
      <c r="H63" s="90">
        <f>I63+J63+K63</f>
        <v>0</v>
      </c>
      <c r="I63" s="90"/>
      <c r="J63" s="90"/>
      <c r="K63" s="90"/>
      <c r="L63" s="90"/>
      <c r="M63" s="90"/>
      <c r="N63" s="90">
        <f>O63+P63+Q63+R63+S63</f>
        <v>0</v>
      </c>
      <c r="O63" s="90"/>
      <c r="P63" s="90"/>
      <c r="Q63" s="90"/>
      <c r="R63" s="90"/>
      <c r="S63" s="90">
        <f>T63+U63</f>
        <v>0</v>
      </c>
      <c r="T63" s="90"/>
      <c r="U63" s="90"/>
      <c r="V63" s="93">
        <f>ROUND(6.61*1.18,2)</f>
        <v>7.8</v>
      </c>
      <c r="W63" s="90">
        <f>ROUND(5.67*1.18,2)</f>
        <v>6.69</v>
      </c>
      <c r="X63" s="90">
        <f>W63*L63</f>
        <v>0</v>
      </c>
      <c r="Y63" s="90">
        <f>V63*(O63+P63+T63)</f>
        <v>0</v>
      </c>
      <c r="Z63" s="90">
        <f>W63*(O63+P63+T63)</f>
        <v>0</v>
      </c>
      <c r="AA63" s="90">
        <f>Y63-Z63</f>
        <v>0</v>
      </c>
    </row>
    <row r="64" spans="1:27" ht="15">
      <c r="A64" s="79"/>
      <c r="B64" s="79"/>
      <c r="C64" s="85" t="s">
        <v>97</v>
      </c>
      <c r="D64" s="84">
        <f>SUM(D62:D63)</f>
        <v>0</v>
      </c>
      <c r="E64" s="84">
        <f>SUM(E62:E63)</f>
        <v>0</v>
      </c>
      <c r="F64" s="84">
        <f>SUM(F62:F63)</f>
        <v>0</v>
      </c>
      <c r="G64" s="84"/>
      <c r="H64" s="84">
        <f>SUM(H62:H63)</f>
        <v>0</v>
      </c>
      <c r="I64" s="84">
        <f>SUM(I62:I63)</f>
        <v>0</v>
      </c>
      <c r="J64" s="84">
        <f>SUM(J62:J63)</f>
        <v>0</v>
      </c>
      <c r="K64" s="84">
        <f>SUM(K62:K63)</f>
        <v>0</v>
      </c>
      <c r="L64" s="79"/>
      <c r="M64" s="79"/>
      <c r="N64" s="79"/>
      <c r="O64" s="87">
        <f>SUM(O62:O63)</f>
        <v>0</v>
      </c>
      <c r="P64" s="87">
        <f>SUM(P62:P63)</f>
        <v>0</v>
      </c>
      <c r="Q64" s="87">
        <f>SUM(Q62:Q63)</f>
        <v>0</v>
      </c>
      <c r="R64" s="87"/>
      <c r="S64" s="87">
        <f>SUM(S62:S63)</f>
        <v>0</v>
      </c>
      <c r="T64" s="87">
        <f>SUM(T62:T63)</f>
        <v>0</v>
      </c>
      <c r="U64" s="87">
        <f>SUM(U62:U63)</f>
        <v>0</v>
      </c>
      <c r="V64" s="92"/>
      <c r="W64" s="88"/>
      <c r="X64" s="88"/>
      <c r="Y64" s="88">
        <f>SUM(Y62:Y63)</f>
        <v>0</v>
      </c>
      <c r="Z64" s="88">
        <f>SUM(Z62:Z63)</f>
        <v>0</v>
      </c>
      <c r="AA64" s="88">
        <f>SUM(AA62:AA63)</f>
        <v>0</v>
      </c>
    </row>
    <row r="65" spans="1:27" ht="1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3"/>
      <c r="W65" s="90"/>
      <c r="X65" s="90"/>
      <c r="Y65" s="90"/>
      <c r="Z65" s="90"/>
      <c r="AA65" s="90"/>
    </row>
    <row r="66" spans="1:27" ht="26.25">
      <c r="A66" s="99"/>
      <c r="B66" s="99"/>
      <c r="C66" s="100" t="s">
        <v>98</v>
      </c>
      <c r="D66" s="101">
        <f>D19+D24+D29+D34+D39+D44+D49+D54+D59+D64</f>
        <v>0</v>
      </c>
      <c r="E66" s="101">
        <f>E19+E24+E29+E34+E39+E44+E49+E54+E59+E64</f>
        <v>0</v>
      </c>
      <c r="F66" s="101">
        <f>F19+F24+F29+F34+F39+F44+F49+F54+F59+F64</f>
        <v>0</v>
      </c>
      <c r="G66" s="101"/>
      <c r="H66" s="101">
        <f>H19+H24+H29+H34+H39+H44+H49+H54+H59+H64</f>
        <v>0</v>
      </c>
      <c r="I66" s="101">
        <f>I19+I24+I29+I34+I39+I44+I49+I54+I59+I64</f>
        <v>0</v>
      </c>
      <c r="J66" s="101">
        <f>J19+J24+J29+J34+J39+J44+J49+J54+J59+J64</f>
        <v>0</v>
      </c>
      <c r="K66" s="101">
        <f>K19+K24+K29+K34+K39+K44+K49+K54+K59+K64</f>
        <v>0</v>
      </c>
      <c r="L66" s="99"/>
      <c r="M66" s="99"/>
      <c r="N66" s="99">
        <f>N19+N24+N29+N34+N39+N44+N49+N54+N59+N64</f>
        <v>0</v>
      </c>
      <c r="O66" s="102">
        <f>O19+O24+O29+O34+O39+O44+O49+O54+O59+O64</f>
        <v>0</v>
      </c>
      <c r="P66" s="102">
        <f>P19+P24+P29+P34+P39+P44+P49+P54+P59+P64</f>
        <v>0</v>
      </c>
      <c r="Q66" s="102">
        <f>Q19+Q24+Q29+Q34+Q39+Q44+Q49+Q54+Q59+Q64</f>
        <v>0</v>
      </c>
      <c r="R66" s="102"/>
      <c r="S66" s="102">
        <f>S19+S24+S29+S34+S39+S44+S49+S54+S59+S64</f>
        <v>0</v>
      </c>
      <c r="T66" s="102">
        <f>T19+T24+T29+T34+T39+T44+T49+T54+T59+T64</f>
        <v>0</v>
      </c>
      <c r="U66" s="102">
        <f>U19+U24+U29+U34+U39+U44+U49+U54+U59+U64</f>
        <v>0</v>
      </c>
      <c r="V66" s="103"/>
      <c r="W66" s="104"/>
      <c r="X66" s="104">
        <f>X19+X24+X29+X34+X39+X44+X49+X54+X59+X64</f>
        <v>0</v>
      </c>
      <c r="Y66" s="104">
        <f>Y19+Y24+Y29+Y34+Y39+Y44+Y49+Y54+Y59+Y64</f>
        <v>0</v>
      </c>
      <c r="Z66" s="104">
        <f>Z19+Z24+Z29+Z34+Z39+Z44+Z49+Z54+Z59+Z64</f>
        <v>0</v>
      </c>
      <c r="AA66" s="104">
        <f>AA19+AA24+AA29+AA34+AA39+AA44+AA49+AA54+AA59+AA64</f>
        <v>0</v>
      </c>
    </row>
    <row r="67" spans="1:27" s="74" customFormat="1" ht="16.5">
      <c r="A67" s="69" t="s">
        <v>99</v>
      </c>
      <c r="B67" s="70"/>
      <c r="C67" s="70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2"/>
      <c r="S67" s="73"/>
      <c r="T67" s="73"/>
      <c r="U67" s="73"/>
      <c r="V67" s="105"/>
      <c r="W67" s="73"/>
      <c r="X67" s="73"/>
      <c r="Y67" s="73"/>
      <c r="Z67" s="73"/>
      <c r="AA67" s="73"/>
    </row>
    <row r="68" spans="1:27" ht="26.25">
      <c r="A68" s="75"/>
      <c r="B68" s="76"/>
      <c r="C68" s="77" t="s">
        <v>78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8">
        <f>ROUND(6.61*1.18,2)</f>
        <v>7.8</v>
      </c>
      <c r="W68" s="76">
        <f>ROUND(5.67*1.18,2)</f>
        <v>6.69</v>
      </c>
      <c r="X68" s="76">
        <f>W68*L68</f>
        <v>0</v>
      </c>
      <c r="Y68" s="76">
        <f>V68*(O68+P68+T68)</f>
        <v>0</v>
      </c>
      <c r="Z68" s="76">
        <f>W68*(O68+P68+T68)</f>
        <v>0</v>
      </c>
      <c r="AA68" s="76">
        <f>Y68-Z68</f>
        <v>0</v>
      </c>
    </row>
    <row r="69" spans="1:27" ht="15">
      <c r="A69" s="79"/>
      <c r="B69" s="80"/>
      <c r="C69" s="80"/>
      <c r="D69" s="80"/>
      <c r="E69" s="80"/>
      <c r="F69" s="80">
        <f>D69+E69</f>
        <v>0</v>
      </c>
      <c r="G69" s="80"/>
      <c r="H69" s="80">
        <f>I69+J69+K69</f>
        <v>0</v>
      </c>
      <c r="I69" s="80"/>
      <c r="J69" s="80"/>
      <c r="K69" s="80"/>
      <c r="L69" s="80"/>
      <c r="M69" s="80"/>
      <c r="N69" s="80">
        <f>O69+P69+Q69+R69+S69</f>
        <v>0</v>
      </c>
      <c r="O69" s="80"/>
      <c r="P69" s="80"/>
      <c r="Q69" s="80"/>
      <c r="R69" s="80"/>
      <c r="S69" s="80">
        <f>T69+U69</f>
        <v>0</v>
      </c>
      <c r="T69" s="80"/>
      <c r="U69" s="80"/>
      <c r="V69" s="80">
        <f>ROUND(6.61*1.18,2)</f>
        <v>7.8</v>
      </c>
      <c r="W69" s="80">
        <f>ROUND(5.67*1.18,2)</f>
        <v>6.69</v>
      </c>
      <c r="X69" s="80">
        <f>W69*L69</f>
        <v>0</v>
      </c>
      <c r="Y69" s="80">
        <f>V69*(O69+P69+T69)</f>
        <v>0</v>
      </c>
      <c r="Z69" s="80">
        <f>W69*(O69+P69+T69)</f>
        <v>0</v>
      </c>
      <c r="AA69" s="80">
        <f>Y69-Z69</f>
        <v>0</v>
      </c>
    </row>
    <row r="70" spans="1:27" ht="15">
      <c r="A70" s="79"/>
      <c r="B70" s="79"/>
      <c r="C70" s="79"/>
      <c r="D70" s="79"/>
      <c r="E70" s="79"/>
      <c r="F70" s="79">
        <f>D70+E70</f>
        <v>0</v>
      </c>
      <c r="G70" s="79"/>
      <c r="H70" s="79">
        <f>I70+J70+K70</f>
        <v>0</v>
      </c>
      <c r="I70" s="79"/>
      <c r="J70" s="79"/>
      <c r="K70" s="79"/>
      <c r="L70" s="79"/>
      <c r="M70" s="79"/>
      <c r="N70" s="79">
        <f>O70+P70+Q70+R70+S70</f>
        <v>0</v>
      </c>
      <c r="O70" s="79"/>
      <c r="P70" s="79"/>
      <c r="Q70" s="79"/>
      <c r="R70" s="79"/>
      <c r="S70" s="79">
        <f>T70+U70</f>
        <v>0</v>
      </c>
      <c r="T70" s="79"/>
      <c r="U70" s="79"/>
      <c r="V70" s="79">
        <f>ROUND(6.61*1.18,2)</f>
        <v>7.8</v>
      </c>
      <c r="W70" s="79">
        <f>ROUND(5.67*1.18,2)</f>
        <v>6.69</v>
      </c>
      <c r="X70" s="79">
        <f>W70*L70</f>
        <v>0</v>
      </c>
      <c r="Y70" s="79">
        <f>V70*(O70+P70+T70)</f>
        <v>0</v>
      </c>
      <c r="Z70" s="79">
        <f>W70*(O70+P70+T70)</f>
        <v>0</v>
      </c>
      <c r="AA70" s="79">
        <f>Y70-Z70</f>
        <v>0</v>
      </c>
    </row>
    <row r="71" spans="1:27" ht="15">
      <c r="A71" s="84"/>
      <c r="B71" s="84"/>
      <c r="C71" s="85" t="s">
        <v>79</v>
      </c>
      <c r="D71" s="84">
        <f>SUM(D69:D70)</f>
        <v>0</v>
      </c>
      <c r="E71" s="84">
        <f>SUM(E69:E70)</f>
        <v>0</v>
      </c>
      <c r="F71" s="84">
        <f>SUM(F69:F70)</f>
        <v>0</v>
      </c>
      <c r="G71" s="84"/>
      <c r="H71" s="84">
        <f>SUM(H69:H70)</f>
        <v>0</v>
      </c>
      <c r="I71" s="84">
        <f>SUM(I69:I70)</f>
        <v>0</v>
      </c>
      <c r="J71" s="84">
        <f>SUM(J69:J70)</f>
        <v>0</v>
      </c>
      <c r="K71" s="84">
        <f>SUM(K69:K70)</f>
        <v>0</v>
      </c>
      <c r="L71" s="84"/>
      <c r="M71" s="84"/>
      <c r="N71" s="84"/>
      <c r="O71" s="87">
        <f>SUM(O69:O70)</f>
        <v>0</v>
      </c>
      <c r="P71" s="87">
        <f>SUM(P69:P70)</f>
        <v>0</v>
      </c>
      <c r="Q71" s="87">
        <f>SUM(Q69:Q70)</f>
        <v>0</v>
      </c>
      <c r="R71" s="87"/>
      <c r="S71" s="87">
        <f>SUM(S69:S70)</f>
        <v>0</v>
      </c>
      <c r="T71" s="87">
        <f>SUM(T69:T70)</f>
        <v>0</v>
      </c>
      <c r="U71" s="87">
        <f>SUM(U69:U70)</f>
        <v>0</v>
      </c>
      <c r="V71" s="88"/>
      <c r="W71" s="88"/>
      <c r="X71" s="88"/>
      <c r="Y71" s="88">
        <f>SUM(Y69:Y70)</f>
        <v>0</v>
      </c>
      <c r="Z71" s="88">
        <f>SUM(Z69:Z70)</f>
        <v>0</v>
      </c>
      <c r="AA71" s="88">
        <f>SUM(AA69:AA70)</f>
        <v>0</v>
      </c>
    </row>
    <row r="72" spans="1:27" ht="15">
      <c r="A72" s="84"/>
      <c r="B72" s="84"/>
      <c r="C72" s="89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</row>
    <row r="73" spans="1:27" ht="26.25">
      <c r="A73" s="90"/>
      <c r="B73" s="79"/>
      <c r="C73" s="77" t="s">
        <v>80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91">
        <f>ROUND(6.61*1.18,2)</f>
        <v>7.8</v>
      </c>
      <c r="W73" s="79">
        <f>ROUND(5.67*1.18,2)</f>
        <v>6.69</v>
      </c>
      <c r="X73" s="79">
        <f>W73*L73</f>
        <v>0</v>
      </c>
      <c r="Y73" s="79">
        <f>V73*(O73+P73+T73)</f>
        <v>0</v>
      </c>
      <c r="Z73" s="79">
        <f>W73*(O73+P73+T73)</f>
        <v>0</v>
      </c>
      <c r="AA73" s="79">
        <f>Y73-Z73</f>
        <v>0</v>
      </c>
    </row>
    <row r="74" spans="1:27" ht="15">
      <c r="A74" s="80"/>
      <c r="B74" s="79"/>
      <c r="C74" s="79"/>
      <c r="D74" s="79"/>
      <c r="E74" s="79"/>
      <c r="F74" s="79">
        <f>D74+E74</f>
        <v>0</v>
      </c>
      <c r="G74" s="79"/>
      <c r="H74" s="79">
        <f>I74+J74+K74</f>
        <v>0</v>
      </c>
      <c r="I74" s="79"/>
      <c r="J74" s="79"/>
      <c r="K74" s="79"/>
      <c r="L74" s="79"/>
      <c r="M74" s="79"/>
      <c r="N74" s="79">
        <f>O74+P74+Q74+R74+S74</f>
        <v>0</v>
      </c>
      <c r="O74" s="79"/>
      <c r="P74" s="79"/>
      <c r="Q74" s="79"/>
      <c r="R74" s="79"/>
      <c r="S74" s="79">
        <f>T74+U74</f>
        <v>0</v>
      </c>
      <c r="T74" s="79"/>
      <c r="U74" s="79"/>
      <c r="V74" s="79">
        <f>ROUND(6.61*1.18,2)</f>
        <v>7.8</v>
      </c>
      <c r="W74" s="79">
        <f>ROUND(5.67*1.18,2)</f>
        <v>6.69</v>
      </c>
      <c r="X74" s="79">
        <f>W74*L74</f>
        <v>0</v>
      </c>
      <c r="Y74" s="79">
        <f>V74*(O74+P74+T74)</f>
        <v>0</v>
      </c>
      <c r="Z74" s="79">
        <f>W74*(O74+P74+T74)</f>
        <v>0</v>
      </c>
      <c r="AA74" s="79">
        <f>Y74-Z74</f>
        <v>0</v>
      </c>
    </row>
    <row r="75" spans="1:27" ht="15">
      <c r="A75" s="79"/>
      <c r="B75" s="79"/>
      <c r="C75" s="79"/>
      <c r="D75" s="79"/>
      <c r="E75" s="79"/>
      <c r="F75" s="79">
        <f>D75+E75</f>
        <v>0</v>
      </c>
      <c r="G75" s="79"/>
      <c r="H75" s="79">
        <f>I75+J75+K75</f>
        <v>0</v>
      </c>
      <c r="I75" s="79"/>
      <c r="J75" s="79"/>
      <c r="K75" s="79"/>
      <c r="L75" s="79"/>
      <c r="M75" s="79"/>
      <c r="N75" s="79">
        <f>O75+P75+Q75+R75+S75</f>
        <v>0</v>
      </c>
      <c r="O75" s="79"/>
      <c r="P75" s="79"/>
      <c r="Q75" s="79"/>
      <c r="R75" s="79"/>
      <c r="S75" s="79">
        <f>T75+U75</f>
        <v>0</v>
      </c>
      <c r="T75" s="79"/>
      <c r="U75" s="79"/>
      <c r="V75" s="79">
        <f>ROUND(6.61*1.18,2)</f>
        <v>7.8</v>
      </c>
      <c r="W75" s="79">
        <f>ROUND(5.67*1.18,2)</f>
        <v>6.69</v>
      </c>
      <c r="X75" s="79">
        <f>W75*L75</f>
        <v>0</v>
      </c>
      <c r="Y75" s="79">
        <f>V75*(O75+P75+T75)</f>
        <v>0</v>
      </c>
      <c r="Z75" s="79">
        <f>W75*(O75+P75+T75)</f>
        <v>0</v>
      </c>
      <c r="AA75" s="79">
        <f>Y75-Z75</f>
        <v>0</v>
      </c>
    </row>
    <row r="76" spans="1:27" ht="15">
      <c r="A76" s="79"/>
      <c r="B76" s="79"/>
      <c r="C76" s="85" t="s">
        <v>81</v>
      </c>
      <c r="D76" s="84">
        <f>SUM(D74:D75)</f>
        <v>0</v>
      </c>
      <c r="E76" s="84">
        <f>SUM(E74:E75)</f>
        <v>0</v>
      </c>
      <c r="F76" s="84">
        <f>SUM(F74:F75)</f>
        <v>0</v>
      </c>
      <c r="G76" s="84"/>
      <c r="H76" s="84">
        <f>SUM(H74:H75)</f>
        <v>0</v>
      </c>
      <c r="I76" s="84">
        <f>SUM(I74:I75)</f>
        <v>0</v>
      </c>
      <c r="J76" s="84">
        <f>SUM(J74:J75)</f>
        <v>0</v>
      </c>
      <c r="K76" s="84">
        <f>SUM(K74:K75)</f>
        <v>0</v>
      </c>
      <c r="L76" s="79"/>
      <c r="M76" s="79"/>
      <c r="N76" s="79"/>
      <c r="O76" s="87">
        <f>SUM(O74:O75)</f>
        <v>0</v>
      </c>
      <c r="P76" s="87">
        <f>SUM(P74:P75)</f>
        <v>0</v>
      </c>
      <c r="Q76" s="87">
        <f>SUM(Q74:Q75)</f>
        <v>0</v>
      </c>
      <c r="R76" s="87"/>
      <c r="S76" s="87">
        <f>SUM(S74:S75)</f>
        <v>0</v>
      </c>
      <c r="T76" s="87">
        <f>SUM(T74:T75)</f>
        <v>0</v>
      </c>
      <c r="U76" s="87">
        <f>SUM(U74:U75)</f>
        <v>0</v>
      </c>
      <c r="V76" s="88"/>
      <c r="W76" s="88"/>
      <c r="X76" s="88"/>
      <c r="Y76" s="88">
        <f>SUM(Y74:Y75)</f>
        <v>0</v>
      </c>
      <c r="Z76" s="88">
        <f>SUM(Z74:Z75)</f>
        <v>0</v>
      </c>
      <c r="AA76" s="88">
        <f>SUM(AA74:AA75)</f>
        <v>0</v>
      </c>
    </row>
    <row r="77" spans="1:27" ht="15">
      <c r="A77" s="79"/>
      <c r="B77" s="79"/>
      <c r="C77" s="8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</row>
    <row r="78" spans="1:27" ht="39">
      <c r="A78" s="79"/>
      <c r="B78" s="79"/>
      <c r="C78" s="77" t="s">
        <v>82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91">
        <f>ROUND(6.61*1.18,2)</f>
        <v>7.8</v>
      </c>
      <c r="W78" s="79">
        <f>ROUND(5.67*1.18,2)</f>
        <v>6.69</v>
      </c>
      <c r="X78" s="79">
        <f>W78*L78</f>
        <v>0</v>
      </c>
      <c r="Y78" s="79">
        <f>V78*(O78+P78+T78)</f>
        <v>0</v>
      </c>
      <c r="Z78" s="79">
        <f>W78*(O78+P78+T78)</f>
        <v>0</v>
      </c>
      <c r="AA78" s="79">
        <f>Y78-Z78</f>
        <v>0</v>
      </c>
    </row>
    <row r="79" spans="1:27" ht="15">
      <c r="A79" s="79"/>
      <c r="B79" s="79"/>
      <c r="C79" s="79"/>
      <c r="D79" s="79"/>
      <c r="E79" s="79"/>
      <c r="F79" s="79">
        <f>D79+E79</f>
        <v>0</v>
      </c>
      <c r="G79" s="79"/>
      <c r="H79" s="79">
        <f>I79+J79+K79</f>
        <v>0</v>
      </c>
      <c r="I79" s="79"/>
      <c r="J79" s="79"/>
      <c r="K79" s="79"/>
      <c r="L79" s="79"/>
      <c r="M79" s="79"/>
      <c r="N79" s="79">
        <f>O79+P79+Q79+R79+S79</f>
        <v>0</v>
      </c>
      <c r="O79" s="79"/>
      <c r="P79" s="79"/>
      <c r="Q79" s="79"/>
      <c r="R79" s="79"/>
      <c r="S79" s="79">
        <f>T79+U79</f>
        <v>0</v>
      </c>
      <c r="T79" s="79"/>
      <c r="U79" s="79"/>
      <c r="V79" s="91">
        <f>ROUND(6.61*1.18,2)</f>
        <v>7.8</v>
      </c>
      <c r="W79" s="79">
        <f>ROUND(5.67*1.18,2)</f>
        <v>6.69</v>
      </c>
      <c r="X79" s="79">
        <f>W79*L79</f>
        <v>0</v>
      </c>
      <c r="Y79" s="79">
        <f>V79*(O79+P79+T79)</f>
        <v>0</v>
      </c>
      <c r="Z79" s="79">
        <f>W79*(O79+P79+T79)</f>
        <v>0</v>
      </c>
      <c r="AA79" s="79">
        <f>Y79-Z79</f>
        <v>0</v>
      </c>
    </row>
    <row r="80" spans="1:27" ht="15">
      <c r="A80" s="79"/>
      <c r="B80" s="79"/>
      <c r="C80" s="79"/>
      <c r="D80" s="79"/>
      <c r="E80" s="79"/>
      <c r="F80" s="79">
        <f>D80+E80</f>
        <v>0</v>
      </c>
      <c r="G80" s="79"/>
      <c r="H80" s="79">
        <f>I80+J80+K80</f>
        <v>0</v>
      </c>
      <c r="I80" s="79"/>
      <c r="J80" s="79"/>
      <c r="K80" s="79"/>
      <c r="L80" s="79"/>
      <c r="M80" s="79"/>
      <c r="N80" s="79">
        <f>O80+P80+Q80+R80+S80</f>
        <v>0</v>
      </c>
      <c r="O80" s="79"/>
      <c r="P80" s="79"/>
      <c r="Q80" s="79"/>
      <c r="R80" s="79"/>
      <c r="S80" s="79">
        <f>T80+U80</f>
        <v>0</v>
      </c>
      <c r="T80" s="79"/>
      <c r="U80" s="79"/>
      <c r="V80" s="91">
        <f>ROUND(6.61*1.18,2)</f>
        <v>7.8</v>
      </c>
      <c r="W80" s="79">
        <f>ROUND(5.67*1.18,2)</f>
        <v>6.69</v>
      </c>
      <c r="X80" s="79">
        <f>W80*L80</f>
        <v>0</v>
      </c>
      <c r="Y80" s="79">
        <f>V80*(O80+P80+T80)</f>
        <v>0</v>
      </c>
      <c r="Z80" s="79">
        <f>W80*(O80+P80+T80)</f>
        <v>0</v>
      </c>
      <c r="AA80" s="79">
        <f>Y80-Z80</f>
        <v>0</v>
      </c>
    </row>
    <row r="81" spans="1:27" ht="15">
      <c r="A81" s="90"/>
      <c r="B81" s="79"/>
      <c r="C81" s="85" t="s">
        <v>83</v>
      </c>
      <c r="D81" s="84">
        <f>SUM(D79:D80)</f>
        <v>0</v>
      </c>
      <c r="E81" s="84">
        <f>SUM(E79:E80)</f>
        <v>0</v>
      </c>
      <c r="F81" s="84">
        <f>SUM(F79:F80)</f>
        <v>0</v>
      </c>
      <c r="G81" s="84"/>
      <c r="H81" s="84">
        <f>SUM(H79:H80)</f>
        <v>0</v>
      </c>
      <c r="I81" s="84">
        <f>SUM(I79:I80)</f>
        <v>0</v>
      </c>
      <c r="J81" s="84">
        <f>SUM(J79:J80)</f>
        <v>0</v>
      </c>
      <c r="K81" s="84">
        <f>SUM(K79:K80)</f>
        <v>0</v>
      </c>
      <c r="L81" s="79"/>
      <c r="M81" s="79"/>
      <c r="N81" s="79"/>
      <c r="O81" s="87">
        <f>SUM(O79:O80)</f>
        <v>0</v>
      </c>
      <c r="P81" s="87">
        <f>SUM(P79:P80)</f>
        <v>0</v>
      </c>
      <c r="Q81" s="87">
        <f>SUM(Q79:Q80)</f>
        <v>0</v>
      </c>
      <c r="R81" s="87"/>
      <c r="S81" s="87">
        <f>SUM(S79:S80)</f>
        <v>0</v>
      </c>
      <c r="T81" s="87">
        <f>SUM(T79:T80)</f>
        <v>0</v>
      </c>
      <c r="U81" s="87">
        <f>SUM(U79:U80)</f>
        <v>0</v>
      </c>
      <c r="V81" s="92"/>
      <c r="W81" s="88"/>
      <c r="X81" s="88"/>
      <c r="Y81" s="88">
        <f>SUM(Y79:Y80)</f>
        <v>0</v>
      </c>
      <c r="Z81" s="88">
        <f>SUM(Z79:Z80)</f>
        <v>0</v>
      </c>
      <c r="AA81" s="88">
        <f>SUM(AA79:AA80)</f>
        <v>0</v>
      </c>
    </row>
    <row r="82" spans="1:27" ht="15">
      <c r="A82" s="80"/>
      <c r="B82" s="79"/>
      <c r="C82" s="8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91"/>
      <c r="W82" s="79"/>
      <c r="X82" s="79"/>
      <c r="Y82" s="79"/>
      <c r="Z82" s="79"/>
      <c r="AA82" s="79"/>
    </row>
    <row r="83" spans="1:27" ht="39">
      <c r="A83" s="80"/>
      <c r="B83" s="90"/>
      <c r="C83" s="77" t="s">
        <v>84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3">
        <f>ROUND(6.61*1.18,2)</f>
        <v>7.8</v>
      </c>
      <c r="W83" s="90">
        <f>ROUND(5.67*1.18,2)</f>
        <v>6.69</v>
      </c>
      <c r="X83" s="90">
        <f>W83*L83</f>
        <v>0</v>
      </c>
      <c r="Y83" s="90">
        <f>V83*(O83+P83+T83)</f>
        <v>0</v>
      </c>
      <c r="Z83" s="90">
        <f>W83*(O83+P83+T83)</f>
        <v>0</v>
      </c>
      <c r="AA83" s="90">
        <f>Y83-Z83</f>
        <v>0</v>
      </c>
    </row>
    <row r="84" spans="1:27" ht="15">
      <c r="A84" s="79"/>
      <c r="B84" s="80"/>
      <c r="C84" s="80"/>
      <c r="D84" s="80"/>
      <c r="E84" s="80"/>
      <c r="F84" s="80">
        <f>D84+E84</f>
        <v>0</v>
      </c>
      <c r="G84" s="80"/>
      <c r="H84" s="80">
        <f>I84+J84+K84</f>
        <v>0</v>
      </c>
      <c r="I84" s="80"/>
      <c r="J84" s="80"/>
      <c r="K84" s="80"/>
      <c r="L84" s="80"/>
      <c r="M84" s="80"/>
      <c r="N84" s="80">
        <f>O84+P84+Q84+R84+S84</f>
        <v>0</v>
      </c>
      <c r="O84" s="80"/>
      <c r="P84" s="80"/>
      <c r="Q84" s="80"/>
      <c r="R84" s="80"/>
      <c r="S84" s="80">
        <f>T84+U84</f>
        <v>0</v>
      </c>
      <c r="T84" s="80"/>
      <c r="U84" s="80"/>
      <c r="V84" s="94">
        <f>ROUND(6.61*1.18,2)</f>
        <v>7.8</v>
      </c>
      <c r="W84" s="80">
        <f>ROUND(5.67*1.18,2)</f>
        <v>6.69</v>
      </c>
      <c r="X84" s="80">
        <f>W84*L84</f>
        <v>0</v>
      </c>
      <c r="Y84" s="80">
        <f>V84*(O84+P84+T84)</f>
        <v>0</v>
      </c>
      <c r="Z84" s="80">
        <f>W84*(O84+P84+T84)</f>
        <v>0</v>
      </c>
      <c r="AA84" s="80">
        <f>Y84-Z84</f>
        <v>0</v>
      </c>
    </row>
    <row r="85" spans="1:27" ht="15">
      <c r="A85" s="79"/>
      <c r="B85" s="79"/>
      <c r="C85" s="79"/>
      <c r="D85" s="79"/>
      <c r="E85" s="79"/>
      <c r="F85" s="79">
        <f>D85+E85</f>
        <v>0</v>
      </c>
      <c r="G85" s="79"/>
      <c r="H85" s="79">
        <f>I85+J85+K85</f>
        <v>0</v>
      </c>
      <c r="I85" s="79"/>
      <c r="J85" s="79"/>
      <c r="K85" s="79"/>
      <c r="L85" s="79"/>
      <c r="M85" s="79"/>
      <c r="N85" s="79">
        <f>O85+P85+Q85+R85+S85</f>
        <v>0</v>
      </c>
      <c r="O85" s="79"/>
      <c r="P85" s="79"/>
      <c r="Q85" s="79"/>
      <c r="R85" s="79"/>
      <c r="S85" s="79">
        <f>T85+U85</f>
        <v>0</v>
      </c>
      <c r="T85" s="79"/>
      <c r="U85" s="79"/>
      <c r="V85" s="91">
        <f>ROUND(6.61*1.18,2)</f>
        <v>7.8</v>
      </c>
      <c r="W85" s="79">
        <f>ROUND(5.67*1.18,2)</f>
        <v>6.69</v>
      </c>
      <c r="X85" s="79">
        <f>W85*L85</f>
        <v>0</v>
      </c>
      <c r="Y85" s="79">
        <f>V85*(O85+P85+T85)</f>
        <v>0</v>
      </c>
      <c r="Z85" s="79">
        <f>W85*(O85+P85+T85)</f>
        <v>0</v>
      </c>
      <c r="AA85" s="79">
        <f>Y85-Z85</f>
        <v>0</v>
      </c>
    </row>
    <row r="86" spans="1:27" ht="15">
      <c r="A86" s="79"/>
      <c r="B86" s="90"/>
      <c r="C86" s="85" t="s">
        <v>85</v>
      </c>
      <c r="D86" s="95">
        <f>SUM(D84:D85)</f>
        <v>0</v>
      </c>
      <c r="E86" s="95">
        <f>SUM(E84:E85)</f>
        <v>0</v>
      </c>
      <c r="F86" s="95">
        <f>SUM(F84:F85)</f>
        <v>0</v>
      </c>
      <c r="G86" s="95"/>
      <c r="H86" s="95">
        <f>SUM(H84:H85)</f>
        <v>0</v>
      </c>
      <c r="I86" s="95">
        <f>SUM(I84:I85)</f>
        <v>0</v>
      </c>
      <c r="J86" s="95">
        <f>SUM(J84:J85)</f>
        <v>0</v>
      </c>
      <c r="K86" s="95">
        <f>SUM(K84:K85)</f>
        <v>0</v>
      </c>
      <c r="L86" s="90"/>
      <c r="M86" s="90"/>
      <c r="N86" s="79"/>
      <c r="O86" s="87">
        <f>SUM(O84:O85)</f>
        <v>0</v>
      </c>
      <c r="P86" s="87">
        <f>SUM(P84:P85)</f>
        <v>0</v>
      </c>
      <c r="Q86" s="87">
        <f>SUM(Q84:Q85)</f>
        <v>0</v>
      </c>
      <c r="R86" s="87"/>
      <c r="S86" s="87">
        <f>SUM(S84:S85)</f>
        <v>0</v>
      </c>
      <c r="T86" s="87">
        <f>SUM(T84:T85)</f>
        <v>0</v>
      </c>
      <c r="U86" s="87">
        <f>SUM(U84:U85)</f>
        <v>0</v>
      </c>
      <c r="V86" s="92"/>
      <c r="W86" s="88"/>
      <c r="X86" s="88"/>
      <c r="Y86" s="88">
        <f>SUM(Y84:Y85)</f>
        <v>0</v>
      </c>
      <c r="Z86" s="88">
        <f>SUM(Z84:Z85)</f>
        <v>0</v>
      </c>
      <c r="AA86" s="88">
        <f>SUM(AA84:AA85)</f>
        <v>0</v>
      </c>
    </row>
    <row r="87" spans="1:27" ht="15">
      <c r="A87" s="79"/>
      <c r="B87" s="90"/>
      <c r="C87" s="89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3"/>
      <c r="W87" s="90"/>
      <c r="X87" s="90"/>
      <c r="Y87" s="90"/>
      <c r="Z87" s="90"/>
      <c r="AA87" s="90"/>
    </row>
    <row r="88" spans="1:27" ht="51.75">
      <c r="A88" s="79"/>
      <c r="B88" s="80"/>
      <c r="C88" s="77" t="s">
        <v>86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94">
        <f>ROUND(6.61*1.18,2)</f>
        <v>7.8</v>
      </c>
      <c r="W88" s="80">
        <f>ROUND(5.67*1.18,2)</f>
        <v>6.69</v>
      </c>
      <c r="X88" s="80">
        <f>W88*L88</f>
        <v>0</v>
      </c>
      <c r="Y88" s="80">
        <f>V88*(O88+P88+T88)</f>
        <v>0</v>
      </c>
      <c r="Z88" s="80">
        <f>W88*(O88+P88+T88)</f>
        <v>0</v>
      </c>
      <c r="AA88" s="80">
        <f>Y88-Z88</f>
        <v>0</v>
      </c>
    </row>
    <row r="89" spans="1:27" ht="15">
      <c r="A89" s="90"/>
      <c r="B89" s="90"/>
      <c r="C89" s="90"/>
      <c r="D89" s="90"/>
      <c r="E89" s="90"/>
      <c r="F89" s="90">
        <f>D89+E89</f>
        <v>0</v>
      </c>
      <c r="G89" s="90"/>
      <c r="H89" s="90">
        <f>I89+J89+K89</f>
        <v>0</v>
      </c>
      <c r="I89" s="90"/>
      <c r="J89" s="90"/>
      <c r="K89" s="90"/>
      <c r="L89" s="90"/>
      <c r="M89" s="90"/>
      <c r="N89" s="90">
        <f>O89+P89+Q89+R89+S89</f>
        <v>0</v>
      </c>
      <c r="O89" s="90"/>
      <c r="P89" s="90"/>
      <c r="Q89" s="90"/>
      <c r="R89" s="90"/>
      <c r="S89" s="90">
        <f>T89+U89</f>
        <v>0</v>
      </c>
      <c r="T89" s="90"/>
      <c r="U89" s="90"/>
      <c r="V89" s="93">
        <f>ROUND(6.61*1.18,2)</f>
        <v>7.8</v>
      </c>
      <c r="W89" s="90">
        <f>ROUND(5.67*1.18,2)</f>
        <v>6.69</v>
      </c>
      <c r="X89" s="90">
        <f>W89*L89</f>
        <v>0</v>
      </c>
      <c r="Y89" s="90">
        <f>V89*(O89+P89+T89)</f>
        <v>0</v>
      </c>
      <c r="Z89" s="90">
        <f>W89*(O89+P89+T89)</f>
        <v>0</v>
      </c>
      <c r="AA89" s="90">
        <f>Y89-Z89</f>
        <v>0</v>
      </c>
    </row>
    <row r="90" spans="1:27" ht="15">
      <c r="A90" s="90"/>
      <c r="B90" s="90"/>
      <c r="C90" s="90"/>
      <c r="D90" s="90"/>
      <c r="E90" s="90"/>
      <c r="F90" s="90">
        <f>D90+E90</f>
        <v>0</v>
      </c>
      <c r="G90" s="90"/>
      <c r="H90" s="90">
        <f>I90+J90+K90</f>
        <v>0</v>
      </c>
      <c r="I90" s="90"/>
      <c r="J90" s="90"/>
      <c r="K90" s="90"/>
      <c r="L90" s="90"/>
      <c r="M90" s="90"/>
      <c r="N90" s="90">
        <f>O90+P90+Q90+R90+S90</f>
        <v>0</v>
      </c>
      <c r="O90" s="90"/>
      <c r="P90" s="90"/>
      <c r="Q90" s="90"/>
      <c r="R90" s="90"/>
      <c r="S90" s="90">
        <f>T90+U90</f>
        <v>0</v>
      </c>
      <c r="T90" s="90"/>
      <c r="U90" s="90"/>
      <c r="V90" s="93">
        <f>ROUND(6.61*1.18,2)</f>
        <v>7.8</v>
      </c>
      <c r="W90" s="90">
        <f>ROUND(5.67*1.18,2)</f>
        <v>6.69</v>
      </c>
      <c r="X90" s="90">
        <f>W90*L90</f>
        <v>0</v>
      </c>
      <c r="Y90" s="90">
        <f>V90*(O90+P90+T90)</f>
        <v>0</v>
      </c>
      <c r="Z90" s="90">
        <f>W90*(O90+P90+T90)</f>
        <v>0</v>
      </c>
      <c r="AA90" s="90">
        <f>Y90-Z90</f>
        <v>0</v>
      </c>
    </row>
    <row r="91" spans="1:27" ht="15">
      <c r="A91" s="79"/>
      <c r="B91" s="79"/>
      <c r="C91" s="85" t="s">
        <v>87</v>
      </c>
      <c r="D91" s="84">
        <f>SUM(D89:D90)</f>
        <v>0</v>
      </c>
      <c r="E91" s="84">
        <f>SUM(E89:E90)</f>
        <v>0</v>
      </c>
      <c r="F91" s="84">
        <f>SUM(F89:F90)</f>
        <v>0</v>
      </c>
      <c r="G91" s="84"/>
      <c r="H91" s="84">
        <f>SUM(H89:H90)</f>
        <v>0</v>
      </c>
      <c r="I91" s="84">
        <f>SUM(I89:I90)</f>
        <v>0</v>
      </c>
      <c r="J91" s="84">
        <f>SUM(J89:J90)</f>
        <v>0</v>
      </c>
      <c r="K91" s="84">
        <f>SUM(K89:K90)</f>
        <v>0</v>
      </c>
      <c r="L91" s="79"/>
      <c r="M91" s="79"/>
      <c r="N91" s="79"/>
      <c r="O91" s="87">
        <f>SUM(O89:O90)</f>
        <v>0</v>
      </c>
      <c r="P91" s="87">
        <f>SUM(P89:P90)</f>
        <v>0</v>
      </c>
      <c r="Q91" s="87">
        <f>SUM(Q89:Q90)</f>
        <v>0</v>
      </c>
      <c r="R91" s="87"/>
      <c r="S91" s="87">
        <f>SUM(S89:S90)</f>
        <v>0</v>
      </c>
      <c r="T91" s="87">
        <f>SUM(T89:T90)</f>
        <v>0</v>
      </c>
      <c r="U91" s="87">
        <f>SUM(U89:U90)</f>
        <v>0</v>
      </c>
      <c r="V91" s="92"/>
      <c r="W91" s="88"/>
      <c r="X91" s="88"/>
      <c r="Y91" s="88">
        <f>SUM(Y89:Y90)</f>
        <v>0</v>
      </c>
      <c r="Z91" s="88">
        <f>SUM(Z89:Z90)</f>
        <v>0</v>
      </c>
      <c r="AA91" s="88">
        <f>SUM(AA89:AA90)</f>
        <v>0</v>
      </c>
    </row>
    <row r="92" spans="1:27" ht="15">
      <c r="A92" s="90"/>
      <c r="B92" s="90"/>
      <c r="C92" s="96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3"/>
      <c r="W92" s="90"/>
      <c r="X92" s="90"/>
      <c r="Y92" s="90"/>
      <c r="Z92" s="90"/>
      <c r="AA92" s="90"/>
    </row>
    <row r="93" spans="1:27" ht="39">
      <c r="A93" s="90"/>
      <c r="B93" s="90"/>
      <c r="C93" s="77" t="s">
        <v>88</v>
      </c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3">
        <f>ROUND(6.61*1.18,2)</f>
        <v>7.8</v>
      </c>
      <c r="W93" s="90">
        <f>ROUND(5.67*1.18,2)</f>
        <v>6.69</v>
      </c>
      <c r="X93" s="90">
        <f>W93*L93</f>
        <v>0</v>
      </c>
      <c r="Y93" s="90">
        <f>V93*(O93+P93+T93)</f>
        <v>0</v>
      </c>
      <c r="Z93" s="90">
        <f>W93*(O93+P93+T93)</f>
        <v>0</v>
      </c>
      <c r="AA93" s="90">
        <f>Y93-Z93</f>
        <v>0</v>
      </c>
    </row>
    <row r="94" spans="1:27" ht="15">
      <c r="A94" s="90"/>
      <c r="B94" s="90"/>
      <c r="C94" s="90"/>
      <c r="D94" s="90"/>
      <c r="E94" s="90"/>
      <c r="F94" s="90">
        <f>D94+E94</f>
        <v>0</v>
      </c>
      <c r="G94" s="90"/>
      <c r="H94" s="90">
        <f>I94+J94+K94</f>
        <v>0</v>
      </c>
      <c r="I94" s="90"/>
      <c r="J94" s="90"/>
      <c r="K94" s="90"/>
      <c r="L94" s="90"/>
      <c r="M94" s="90"/>
      <c r="N94" s="90">
        <f>O94+P94+Q94+R94+S94</f>
        <v>0</v>
      </c>
      <c r="O94" s="90"/>
      <c r="P94" s="90"/>
      <c r="Q94" s="90"/>
      <c r="R94" s="90"/>
      <c r="S94" s="90">
        <f>T94+U94</f>
        <v>0</v>
      </c>
      <c r="T94" s="90"/>
      <c r="U94" s="90"/>
      <c r="V94" s="93">
        <f>ROUND(6.61*1.18,2)</f>
        <v>7.8</v>
      </c>
      <c r="W94" s="90">
        <f>ROUND(5.67*1.18,2)</f>
        <v>6.69</v>
      </c>
      <c r="X94" s="90">
        <f>W94*L94</f>
        <v>0</v>
      </c>
      <c r="Y94" s="90">
        <f>V94*(O94+P94+T94)</f>
        <v>0</v>
      </c>
      <c r="Z94" s="90">
        <f>W94*(O94+P94+T94)</f>
        <v>0</v>
      </c>
      <c r="AA94" s="90">
        <f>Y94-Z94</f>
        <v>0</v>
      </c>
    </row>
    <row r="95" spans="1:27" ht="15">
      <c r="A95" s="90"/>
      <c r="B95" s="90"/>
      <c r="C95" s="90"/>
      <c r="D95" s="90"/>
      <c r="E95" s="90"/>
      <c r="F95" s="90">
        <f>D95+E95</f>
        <v>0</v>
      </c>
      <c r="G95" s="90"/>
      <c r="H95" s="90">
        <f>I95+J95+K95</f>
        <v>0</v>
      </c>
      <c r="I95" s="90"/>
      <c r="J95" s="90"/>
      <c r="K95" s="90"/>
      <c r="L95" s="90"/>
      <c r="M95" s="90"/>
      <c r="N95" s="90">
        <f>O95+P95+Q95+R95+S95</f>
        <v>0</v>
      </c>
      <c r="O95" s="90"/>
      <c r="P95" s="90"/>
      <c r="Q95" s="90"/>
      <c r="R95" s="90"/>
      <c r="S95" s="90">
        <f>T95+U95</f>
        <v>0</v>
      </c>
      <c r="T95" s="90"/>
      <c r="U95" s="90"/>
      <c r="V95" s="93">
        <f>ROUND(6.61*1.18,2)</f>
        <v>7.8</v>
      </c>
      <c r="W95" s="90">
        <f>ROUND(5.67*1.18,2)</f>
        <v>6.69</v>
      </c>
      <c r="X95" s="90">
        <f>W95*L95</f>
        <v>0</v>
      </c>
      <c r="Y95" s="90">
        <f>V95*(O95+P95+T95)</f>
        <v>0</v>
      </c>
      <c r="Z95" s="90">
        <f>W95*(O95+P95+T95)</f>
        <v>0</v>
      </c>
      <c r="AA95" s="90">
        <f>Y95-Z95</f>
        <v>0</v>
      </c>
    </row>
    <row r="96" spans="1:27" ht="15">
      <c r="A96" s="79"/>
      <c r="B96" s="79"/>
      <c r="C96" s="85" t="s">
        <v>89</v>
      </c>
      <c r="D96" s="84">
        <f>SUM(D94:D95)</f>
        <v>0</v>
      </c>
      <c r="E96" s="84">
        <f>SUM(E94:E95)</f>
        <v>0</v>
      </c>
      <c r="F96" s="84">
        <f>SUM(F94:F95)</f>
        <v>0</v>
      </c>
      <c r="G96" s="84"/>
      <c r="H96" s="84">
        <f>SUM(H94:H95)</f>
        <v>0</v>
      </c>
      <c r="I96" s="84">
        <f>SUM(I94:I95)</f>
        <v>0</v>
      </c>
      <c r="J96" s="84">
        <f>SUM(J94:J95)</f>
        <v>0</v>
      </c>
      <c r="K96" s="84">
        <f>SUM(K94:K95)</f>
        <v>0</v>
      </c>
      <c r="L96" s="79"/>
      <c r="M96" s="79"/>
      <c r="N96" s="79"/>
      <c r="O96" s="87">
        <f>SUM(O94:O95)</f>
        <v>0</v>
      </c>
      <c r="P96" s="87">
        <f>SUM(P94:P95)</f>
        <v>0</v>
      </c>
      <c r="Q96" s="87">
        <f>SUM(Q94:Q95)</f>
        <v>0</v>
      </c>
      <c r="R96" s="87"/>
      <c r="S96" s="87">
        <f>SUM(S94:S95)</f>
        <v>0</v>
      </c>
      <c r="T96" s="87">
        <f>SUM(T94:T95)</f>
        <v>0</v>
      </c>
      <c r="U96" s="87">
        <f>SUM(U94:U95)</f>
        <v>0</v>
      </c>
      <c r="V96" s="92"/>
      <c r="W96" s="88"/>
      <c r="X96" s="88"/>
      <c r="Y96" s="88">
        <f>SUM(Y94:Y95)</f>
        <v>0</v>
      </c>
      <c r="Z96" s="88">
        <f>SUM(Z94:Z95)</f>
        <v>0</v>
      </c>
      <c r="AA96" s="88">
        <f>SUM(AA94:AA95)</f>
        <v>0</v>
      </c>
    </row>
    <row r="97" spans="1:27" ht="15">
      <c r="A97" s="90"/>
      <c r="B97" s="90"/>
      <c r="C97" s="96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3"/>
      <c r="W97" s="90"/>
      <c r="X97" s="90"/>
      <c r="Y97" s="90"/>
      <c r="Z97" s="90"/>
      <c r="AA97" s="90"/>
    </row>
    <row r="98" spans="1:27" ht="39">
      <c r="A98" s="90"/>
      <c r="B98" s="90"/>
      <c r="C98" s="77" t="s">
        <v>90</v>
      </c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3">
        <f>ROUND(6.61*1.18,2)</f>
        <v>7.8</v>
      </c>
      <c r="W98" s="90">
        <f>ROUND(5.67*1.18,2)</f>
        <v>6.69</v>
      </c>
      <c r="X98" s="90">
        <f>W98*L98</f>
        <v>0</v>
      </c>
      <c r="Y98" s="90">
        <f>V98*(O98+P98+T98)</f>
        <v>0</v>
      </c>
      <c r="Z98" s="90">
        <f>W98*(O98+P98+T98)</f>
        <v>0</v>
      </c>
      <c r="AA98" s="90">
        <f>Y98-Z98</f>
        <v>0</v>
      </c>
    </row>
    <row r="99" spans="1:27" ht="15">
      <c r="A99" s="90"/>
      <c r="B99" s="90"/>
      <c r="C99" s="90"/>
      <c r="D99" s="90"/>
      <c r="E99" s="90"/>
      <c r="F99" s="90">
        <f>D99+E99</f>
        <v>0</v>
      </c>
      <c r="G99" s="90"/>
      <c r="H99" s="90">
        <f>I99+J99+K99</f>
        <v>0</v>
      </c>
      <c r="I99" s="90"/>
      <c r="J99" s="90"/>
      <c r="K99" s="90"/>
      <c r="L99" s="90"/>
      <c r="M99" s="90"/>
      <c r="N99" s="90">
        <f>O99+P99+Q99+R99+S99</f>
        <v>0</v>
      </c>
      <c r="O99" s="90"/>
      <c r="P99" s="90"/>
      <c r="Q99" s="90"/>
      <c r="R99" s="90"/>
      <c r="S99" s="90">
        <f>T99+U99</f>
        <v>0</v>
      </c>
      <c r="T99" s="90"/>
      <c r="U99" s="90"/>
      <c r="V99" s="93">
        <f>ROUND(6.61*1.18,2)</f>
        <v>7.8</v>
      </c>
      <c r="W99" s="90">
        <f>ROUND(5.67*1.18,2)</f>
        <v>6.69</v>
      </c>
      <c r="X99" s="90">
        <f>W99*L99</f>
        <v>0</v>
      </c>
      <c r="Y99" s="90">
        <f>V99*(O99+P99+T99)</f>
        <v>0</v>
      </c>
      <c r="Z99" s="90">
        <f>W99*(O99+P99+T99)</f>
        <v>0</v>
      </c>
      <c r="AA99" s="90">
        <f>Y99-Z99</f>
        <v>0</v>
      </c>
    </row>
    <row r="100" spans="1:27" ht="15">
      <c r="A100" s="79"/>
      <c r="B100" s="79"/>
      <c r="C100" s="97"/>
      <c r="D100" s="84"/>
      <c r="E100" s="84"/>
      <c r="F100" s="84">
        <f>D100+E100</f>
        <v>0</v>
      </c>
      <c r="G100" s="84"/>
      <c r="H100" s="84">
        <f>I100+J100+K100</f>
        <v>0</v>
      </c>
      <c r="I100" s="84"/>
      <c r="J100" s="84"/>
      <c r="K100" s="84"/>
      <c r="L100" s="79"/>
      <c r="M100" s="79"/>
      <c r="N100" s="79">
        <f>O100+P100+Q100+R100+S100</f>
        <v>0</v>
      </c>
      <c r="O100" s="87"/>
      <c r="P100" s="87"/>
      <c r="Q100" s="87"/>
      <c r="R100" s="87"/>
      <c r="S100" s="87">
        <f>T100+U100</f>
        <v>0</v>
      </c>
      <c r="T100" s="87"/>
      <c r="U100" s="87"/>
      <c r="V100" s="92">
        <f>ROUND(6.61*1.18,2)</f>
        <v>7.8</v>
      </c>
      <c r="W100" s="88">
        <f>ROUND(5.67*1.18,2)</f>
        <v>6.69</v>
      </c>
      <c r="X100" s="88">
        <f>W100*L100</f>
        <v>0</v>
      </c>
      <c r="Y100" s="88">
        <f>V100*(O100+P100+T100)</f>
        <v>0</v>
      </c>
      <c r="Z100" s="88">
        <f>W100*(O100+P100+T100)</f>
        <v>0</v>
      </c>
      <c r="AA100" s="88">
        <f>Y100-Z100</f>
        <v>0</v>
      </c>
    </row>
    <row r="101" spans="1:27" ht="15">
      <c r="A101" s="79"/>
      <c r="B101" s="79"/>
      <c r="C101" s="85" t="s">
        <v>91</v>
      </c>
      <c r="D101" s="84">
        <f>SUM(D99:D100)</f>
        <v>0</v>
      </c>
      <c r="E101" s="84">
        <f>SUM(E99:E100)</f>
        <v>0</v>
      </c>
      <c r="F101" s="84">
        <f>SUM(F99:F100)</f>
        <v>0</v>
      </c>
      <c r="G101" s="84"/>
      <c r="H101" s="84">
        <f>SUM(H99:H100)</f>
        <v>0</v>
      </c>
      <c r="I101" s="84">
        <f>SUM(I99:I100)</f>
        <v>0</v>
      </c>
      <c r="J101" s="84">
        <f>SUM(J99:J100)</f>
        <v>0</v>
      </c>
      <c r="K101" s="84">
        <f>SUM(K99:K100)</f>
        <v>0</v>
      </c>
      <c r="L101" s="79"/>
      <c r="M101" s="79"/>
      <c r="N101" s="79"/>
      <c r="O101" s="87">
        <f>SUM(O99:O100)</f>
        <v>0</v>
      </c>
      <c r="P101" s="87">
        <f>SUM(P99:P100)</f>
        <v>0</v>
      </c>
      <c r="Q101" s="87">
        <f>SUM(Q99:Q100)</f>
        <v>0</v>
      </c>
      <c r="R101" s="87"/>
      <c r="S101" s="87">
        <f>SUM(S99:S100)</f>
        <v>0</v>
      </c>
      <c r="T101" s="87">
        <f>SUM(T99:T100)</f>
        <v>0</v>
      </c>
      <c r="U101" s="87">
        <f>SUM(U99:U100)</f>
        <v>0</v>
      </c>
      <c r="V101" s="92"/>
      <c r="W101" s="88"/>
      <c r="X101" s="88"/>
      <c r="Y101" s="88">
        <f>SUM(Y99:Y100)</f>
        <v>0</v>
      </c>
      <c r="Z101" s="88">
        <f>SUM(Z99:Z100)</f>
        <v>0</v>
      </c>
      <c r="AA101" s="88">
        <f>SUM(AA99:AA100)</f>
        <v>0</v>
      </c>
    </row>
    <row r="102" spans="1:27" ht="1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3"/>
      <c r="W102" s="90"/>
      <c r="X102" s="90"/>
      <c r="Y102" s="90"/>
      <c r="Z102" s="90"/>
      <c r="AA102" s="90"/>
    </row>
    <row r="103" spans="1:27" ht="15">
      <c r="A103" s="90"/>
      <c r="B103" s="90"/>
      <c r="C103" s="77" t="s">
        <v>92</v>
      </c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3">
        <f>ROUND(6.61*1.18,2)</f>
        <v>7.8</v>
      </c>
      <c r="W103" s="90">
        <f>ROUND(5.67*1.18,2)</f>
        <v>6.69</v>
      </c>
      <c r="X103" s="90">
        <f>W103*L103</f>
        <v>0</v>
      </c>
      <c r="Y103" s="90">
        <f>V103*(O103+P103+T103)</f>
        <v>0</v>
      </c>
      <c r="Z103" s="90">
        <f>W103*(O103+P103+T103)</f>
        <v>0</v>
      </c>
      <c r="AA103" s="90">
        <f>Y103-Z103</f>
        <v>0</v>
      </c>
    </row>
    <row r="104" spans="1:27" ht="15">
      <c r="A104" s="90"/>
      <c r="B104" s="90"/>
      <c r="C104" s="90"/>
      <c r="D104" s="90"/>
      <c r="E104" s="90"/>
      <c r="F104" s="90">
        <f>D104+E104</f>
        <v>0</v>
      </c>
      <c r="G104" s="90"/>
      <c r="H104" s="90">
        <f>I104+J104+K104</f>
        <v>0</v>
      </c>
      <c r="I104" s="90"/>
      <c r="J104" s="90"/>
      <c r="K104" s="90"/>
      <c r="L104" s="90"/>
      <c r="M104" s="90"/>
      <c r="N104" s="90">
        <f>O104+P104+Q104+R104+S104</f>
        <v>0</v>
      </c>
      <c r="O104" s="90"/>
      <c r="P104" s="90"/>
      <c r="Q104" s="90"/>
      <c r="R104" s="90"/>
      <c r="S104" s="90">
        <f>T104+U104</f>
        <v>0</v>
      </c>
      <c r="T104" s="90"/>
      <c r="U104" s="90"/>
      <c r="V104" s="93">
        <f>ROUND(6.61*1.18,2)</f>
        <v>7.8</v>
      </c>
      <c r="W104" s="90">
        <f>ROUND(5.67*1.18,2)</f>
        <v>6.69</v>
      </c>
      <c r="X104" s="90">
        <f>W104*L104</f>
        <v>0</v>
      </c>
      <c r="Y104" s="90">
        <f>V104*(O104+P104+T104)</f>
        <v>0</v>
      </c>
      <c r="Z104" s="90">
        <f>W104*(O104+P104+T104)</f>
        <v>0</v>
      </c>
      <c r="AA104" s="90">
        <f>Y104-Z104</f>
        <v>0</v>
      </c>
    </row>
    <row r="105" spans="1:27" ht="15">
      <c r="A105" s="90"/>
      <c r="B105" s="90"/>
      <c r="C105" s="90"/>
      <c r="D105" s="90"/>
      <c r="E105" s="90"/>
      <c r="F105" s="90">
        <f>D105+E105</f>
        <v>0</v>
      </c>
      <c r="G105" s="90"/>
      <c r="H105" s="90">
        <f>I105+J105+K105</f>
        <v>0</v>
      </c>
      <c r="I105" s="90"/>
      <c r="J105" s="90"/>
      <c r="K105" s="90"/>
      <c r="L105" s="90"/>
      <c r="M105" s="90"/>
      <c r="N105" s="90">
        <f>O105+P105+Q105+R105+S105</f>
        <v>0</v>
      </c>
      <c r="O105" s="90"/>
      <c r="P105" s="90"/>
      <c r="Q105" s="90"/>
      <c r="R105" s="90"/>
      <c r="S105" s="90">
        <f>T105+U105</f>
        <v>0</v>
      </c>
      <c r="T105" s="90"/>
      <c r="U105" s="90"/>
      <c r="V105" s="93">
        <f>ROUND(6.61*1.18,2)</f>
        <v>7.8</v>
      </c>
      <c r="W105" s="90">
        <f>ROUND(5.67*1.18,2)</f>
        <v>6.69</v>
      </c>
      <c r="X105" s="90">
        <f>W105*L105</f>
        <v>0</v>
      </c>
      <c r="Y105" s="90">
        <f>V105*(O105+P105+T105)</f>
        <v>0</v>
      </c>
      <c r="Z105" s="90">
        <f>W105*(O105+P105+T105)</f>
        <v>0</v>
      </c>
      <c r="AA105" s="90">
        <f>Y105-Z105</f>
        <v>0</v>
      </c>
    </row>
    <row r="106" spans="1:27" ht="15">
      <c r="A106" s="79"/>
      <c r="B106" s="79"/>
      <c r="C106" s="85" t="s">
        <v>93</v>
      </c>
      <c r="D106" s="84">
        <f>SUM(D104:D105)</f>
        <v>0</v>
      </c>
      <c r="E106" s="84">
        <f>SUM(E104:E105)</f>
        <v>0</v>
      </c>
      <c r="F106" s="84">
        <f>SUM(F104:F105)</f>
        <v>0</v>
      </c>
      <c r="G106" s="84"/>
      <c r="H106" s="84">
        <f>SUM(H104:H105)</f>
        <v>0</v>
      </c>
      <c r="I106" s="84">
        <f>SUM(I104:I105)</f>
        <v>0</v>
      </c>
      <c r="J106" s="84">
        <f>SUM(J104:J105)</f>
        <v>0</v>
      </c>
      <c r="K106" s="84">
        <f>SUM(K104:K105)</f>
        <v>0</v>
      </c>
      <c r="L106" s="79"/>
      <c r="M106" s="79"/>
      <c r="N106" s="79"/>
      <c r="O106" s="87">
        <f>SUM(O104:O105)</f>
        <v>0</v>
      </c>
      <c r="P106" s="87">
        <f>SUM(P104:P105)</f>
        <v>0</v>
      </c>
      <c r="Q106" s="87">
        <f>SUM(Q104:Q105)</f>
        <v>0</v>
      </c>
      <c r="R106" s="87"/>
      <c r="S106" s="87">
        <f>SUM(S104:S105)</f>
        <v>0</v>
      </c>
      <c r="T106" s="87">
        <f>SUM(T104:T105)</f>
        <v>0</v>
      </c>
      <c r="U106" s="87">
        <f>SUM(U104:U105)</f>
        <v>0</v>
      </c>
      <c r="V106" s="92"/>
      <c r="W106" s="88"/>
      <c r="X106" s="88"/>
      <c r="Y106" s="88">
        <f>SUM(Y104:Y105)</f>
        <v>0</v>
      </c>
      <c r="Z106" s="88">
        <f>SUM(Z104:Z105)</f>
        <v>0</v>
      </c>
      <c r="AA106" s="88">
        <f>SUM(AA104:AA105)</f>
        <v>0</v>
      </c>
    </row>
    <row r="107" spans="1:27" ht="15">
      <c r="A107" s="90"/>
      <c r="B107" s="90"/>
      <c r="C107" s="97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3"/>
      <c r="W107" s="90"/>
      <c r="X107" s="90"/>
      <c r="Y107" s="90"/>
      <c r="Z107" s="90"/>
      <c r="AA107" s="90"/>
    </row>
    <row r="108" spans="1:27" ht="26.25">
      <c r="A108" s="90"/>
      <c r="B108" s="90"/>
      <c r="C108" s="77" t="s">
        <v>94</v>
      </c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3">
        <f>ROUND(6.61*1.18,2)</f>
        <v>7.8</v>
      </c>
      <c r="W108" s="90">
        <f>ROUND(5.67*1.18,2)</f>
        <v>6.69</v>
      </c>
      <c r="X108" s="90">
        <f>W108*L108</f>
        <v>0</v>
      </c>
      <c r="Y108" s="90">
        <f>V108*(O108+P108+T108)</f>
        <v>0</v>
      </c>
      <c r="Z108" s="90">
        <f>W108*(O108+P108+T108)</f>
        <v>0</v>
      </c>
      <c r="AA108" s="90">
        <f>Y108-Z108</f>
        <v>0</v>
      </c>
    </row>
    <row r="109" spans="1:27" ht="15">
      <c r="A109" s="90"/>
      <c r="B109" s="90"/>
      <c r="C109" s="90"/>
      <c r="D109" s="90"/>
      <c r="E109" s="90"/>
      <c r="F109" s="90">
        <f>D109+E109</f>
        <v>0</v>
      </c>
      <c r="G109" s="90"/>
      <c r="H109" s="90">
        <f>I109+J109+K109</f>
        <v>0</v>
      </c>
      <c r="I109" s="90"/>
      <c r="J109" s="90"/>
      <c r="K109" s="90"/>
      <c r="L109" s="90"/>
      <c r="M109" s="90"/>
      <c r="N109" s="90">
        <f>O109+P109+Q109+R109+S109</f>
        <v>0</v>
      </c>
      <c r="O109" s="90"/>
      <c r="P109" s="90"/>
      <c r="Q109" s="90"/>
      <c r="R109" s="90"/>
      <c r="S109" s="90">
        <f>T109+U109</f>
        <v>0</v>
      </c>
      <c r="T109" s="90"/>
      <c r="U109" s="90"/>
      <c r="V109" s="93">
        <f>ROUND(6.61*1.18,2)</f>
        <v>7.8</v>
      </c>
      <c r="W109" s="90">
        <f>ROUND(5.67*1.18,2)</f>
        <v>6.69</v>
      </c>
      <c r="X109" s="90">
        <f>W109*L109</f>
        <v>0</v>
      </c>
      <c r="Y109" s="90">
        <f>V109*(O109+P109+T109)</f>
        <v>0</v>
      </c>
      <c r="Z109" s="90">
        <f>W109*(O109+P109+T109)</f>
        <v>0</v>
      </c>
      <c r="AA109" s="90">
        <f>Y109-Z109</f>
        <v>0</v>
      </c>
    </row>
    <row r="110" spans="1:27" ht="15">
      <c r="A110" s="90"/>
      <c r="B110" s="90"/>
      <c r="C110" s="90"/>
      <c r="D110" s="90"/>
      <c r="E110" s="90"/>
      <c r="F110" s="90">
        <f>D110+E110</f>
        <v>0</v>
      </c>
      <c r="G110" s="90"/>
      <c r="H110" s="90">
        <f>I110+J110+K110</f>
        <v>0</v>
      </c>
      <c r="I110" s="90"/>
      <c r="J110" s="90"/>
      <c r="K110" s="90"/>
      <c r="L110" s="90"/>
      <c r="M110" s="90"/>
      <c r="N110" s="90">
        <f>O110+P110+Q110+R110+S110</f>
        <v>0</v>
      </c>
      <c r="O110" s="90"/>
      <c r="P110" s="90"/>
      <c r="Q110" s="90"/>
      <c r="R110" s="90"/>
      <c r="S110" s="90">
        <f>T110+U110</f>
        <v>0</v>
      </c>
      <c r="T110" s="90"/>
      <c r="U110" s="90"/>
      <c r="V110" s="93">
        <f>ROUND(6.61*1.18,2)</f>
        <v>7.8</v>
      </c>
      <c r="W110" s="90">
        <f>ROUND(5.67*1.18,2)</f>
        <v>6.69</v>
      </c>
      <c r="X110" s="90">
        <f>W110*L110</f>
        <v>0</v>
      </c>
      <c r="Y110" s="90">
        <f>V110*(O110+P110+T110)</f>
        <v>0</v>
      </c>
      <c r="Z110" s="90">
        <f>W110*(O110+P110+T110)</f>
        <v>0</v>
      </c>
      <c r="AA110" s="90">
        <f>Y110-Z110</f>
        <v>0</v>
      </c>
    </row>
    <row r="111" spans="1:27" ht="15">
      <c r="A111" s="79"/>
      <c r="B111" s="79"/>
      <c r="C111" s="85" t="s">
        <v>95</v>
      </c>
      <c r="D111" s="84">
        <f>SUM(D109:D110)</f>
        <v>0</v>
      </c>
      <c r="E111" s="84">
        <f>SUM(E109:E110)</f>
        <v>0</v>
      </c>
      <c r="F111" s="84">
        <f>SUM(F109:F110)</f>
        <v>0</v>
      </c>
      <c r="G111" s="84"/>
      <c r="H111" s="84">
        <f>SUM(H109:H110)</f>
        <v>0</v>
      </c>
      <c r="I111" s="84">
        <f>SUM(I109:I110)</f>
        <v>0</v>
      </c>
      <c r="J111" s="84">
        <f>SUM(J109:J110)</f>
        <v>0</v>
      </c>
      <c r="K111" s="84">
        <f>SUM(K109:K110)</f>
        <v>0</v>
      </c>
      <c r="L111" s="79"/>
      <c r="M111" s="79"/>
      <c r="N111" s="79"/>
      <c r="O111" s="87">
        <f>SUM(O109:O110)</f>
        <v>0</v>
      </c>
      <c r="P111" s="87">
        <f>SUM(P109:P110)</f>
        <v>0</v>
      </c>
      <c r="Q111" s="87">
        <f>SUM(Q109:Q110)</f>
        <v>0</v>
      </c>
      <c r="R111" s="87"/>
      <c r="S111" s="87">
        <f>SUM(S109:S110)</f>
        <v>0</v>
      </c>
      <c r="T111" s="87">
        <f>SUM(T109:T110)</f>
        <v>0</v>
      </c>
      <c r="U111" s="87">
        <f>SUM(U109:U110)</f>
        <v>0</v>
      </c>
      <c r="V111" s="92"/>
      <c r="W111" s="88"/>
      <c r="X111" s="88"/>
      <c r="Y111" s="88">
        <f>SUM(Y109:Y110)</f>
        <v>0</v>
      </c>
      <c r="Z111" s="88">
        <f>SUM(Z109:Z110)</f>
        <v>0</v>
      </c>
      <c r="AA111" s="88">
        <f>SUM(AA109:AA110)</f>
        <v>0</v>
      </c>
    </row>
    <row r="112" spans="1:27" ht="15">
      <c r="A112" s="90"/>
      <c r="B112" s="90"/>
      <c r="C112" s="98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3"/>
      <c r="W112" s="90"/>
      <c r="X112" s="90"/>
      <c r="Y112" s="90"/>
      <c r="Z112" s="90"/>
      <c r="AA112" s="90"/>
    </row>
    <row r="113" spans="1:27" ht="39">
      <c r="A113" s="90"/>
      <c r="B113" s="90"/>
      <c r="C113" s="77" t="s">
        <v>96</v>
      </c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3">
        <f>ROUND(6.61*1.18,2)</f>
        <v>7.8</v>
      </c>
      <c r="W113" s="90">
        <f>ROUND(5.67*1.18,2)</f>
        <v>6.69</v>
      </c>
      <c r="X113" s="90">
        <f>W113*L113</f>
        <v>0</v>
      </c>
      <c r="Y113" s="90">
        <f>V113*(O113+P113+T113)</f>
        <v>0</v>
      </c>
      <c r="Z113" s="90">
        <f>W113*(O113+P113+T113)</f>
        <v>0</v>
      </c>
      <c r="AA113" s="90">
        <f>Y113-Z113</f>
        <v>0</v>
      </c>
    </row>
    <row r="114" spans="1:27" ht="15">
      <c r="A114" s="90"/>
      <c r="B114" s="90"/>
      <c r="C114" s="90"/>
      <c r="D114" s="90"/>
      <c r="E114" s="90"/>
      <c r="F114" s="90">
        <f>D114+E114</f>
        <v>0</v>
      </c>
      <c r="G114" s="90"/>
      <c r="H114" s="90">
        <f>I114+J114+K114</f>
        <v>0</v>
      </c>
      <c r="I114" s="90"/>
      <c r="J114" s="90"/>
      <c r="K114" s="90"/>
      <c r="L114" s="90"/>
      <c r="M114" s="90"/>
      <c r="N114" s="90">
        <f>O114+P114+Q114+R114+S114</f>
        <v>0</v>
      </c>
      <c r="O114" s="90"/>
      <c r="P114" s="90"/>
      <c r="Q114" s="90"/>
      <c r="R114" s="90"/>
      <c r="S114" s="90">
        <f>T114+U114</f>
        <v>0</v>
      </c>
      <c r="T114" s="90"/>
      <c r="U114" s="90"/>
      <c r="V114" s="93">
        <f>ROUND(6.61*1.18,2)</f>
        <v>7.8</v>
      </c>
      <c r="W114" s="90">
        <f>ROUND(5.67*1.18,2)</f>
        <v>6.69</v>
      </c>
      <c r="X114" s="90">
        <f>W114*L114</f>
        <v>0</v>
      </c>
      <c r="Y114" s="90">
        <f>V114*(O114+P114+T114)</f>
        <v>0</v>
      </c>
      <c r="Z114" s="90">
        <f>W114*(O114+P114+T114)</f>
        <v>0</v>
      </c>
      <c r="AA114" s="90">
        <f>Y114-Z114</f>
        <v>0</v>
      </c>
    </row>
    <row r="115" spans="1:27" ht="15">
      <c r="A115" s="90"/>
      <c r="B115" s="90"/>
      <c r="C115" s="90"/>
      <c r="D115" s="90"/>
      <c r="E115" s="90"/>
      <c r="F115" s="90">
        <f>D115+E115</f>
        <v>0</v>
      </c>
      <c r="G115" s="90"/>
      <c r="H115" s="90">
        <f>I115+J115+K115</f>
        <v>0</v>
      </c>
      <c r="I115" s="90"/>
      <c r="J115" s="90"/>
      <c r="K115" s="90"/>
      <c r="L115" s="90"/>
      <c r="M115" s="90"/>
      <c r="N115" s="90">
        <f>O115+P115+Q115+R115+S115</f>
        <v>0</v>
      </c>
      <c r="O115" s="90"/>
      <c r="P115" s="90"/>
      <c r="Q115" s="90"/>
      <c r="R115" s="90"/>
      <c r="S115" s="90">
        <f>T115+U115</f>
        <v>0</v>
      </c>
      <c r="T115" s="90"/>
      <c r="U115" s="90"/>
      <c r="V115" s="93">
        <f>ROUND(6.61*1.18,2)</f>
        <v>7.8</v>
      </c>
      <c r="W115" s="90">
        <f>ROUND(5.67*1.18,2)</f>
        <v>6.69</v>
      </c>
      <c r="X115" s="90">
        <f>W115*L115</f>
        <v>0</v>
      </c>
      <c r="Y115" s="90">
        <f>V115*(O115+P115+T115)</f>
        <v>0</v>
      </c>
      <c r="Z115" s="90">
        <f>W115*(O115+P115+T115)</f>
        <v>0</v>
      </c>
      <c r="AA115" s="90">
        <f>Y115-Z115</f>
        <v>0</v>
      </c>
    </row>
    <row r="116" spans="1:27" ht="15">
      <c r="A116" s="79"/>
      <c r="B116" s="79"/>
      <c r="C116" s="85" t="s">
        <v>97</v>
      </c>
      <c r="D116" s="84">
        <f>SUM(D114:D115)</f>
        <v>0</v>
      </c>
      <c r="E116" s="84">
        <f>SUM(E114:E115)</f>
        <v>0</v>
      </c>
      <c r="F116" s="84">
        <f>SUM(F114:F115)</f>
        <v>0</v>
      </c>
      <c r="G116" s="84"/>
      <c r="H116" s="84">
        <f>SUM(H114:H115)</f>
        <v>0</v>
      </c>
      <c r="I116" s="84">
        <f>SUM(I114:I115)</f>
        <v>0</v>
      </c>
      <c r="J116" s="84">
        <f>SUM(J114:J115)</f>
        <v>0</v>
      </c>
      <c r="K116" s="84">
        <f>SUM(K114:K115)</f>
        <v>0</v>
      </c>
      <c r="L116" s="79"/>
      <c r="M116" s="79"/>
      <c r="N116" s="79"/>
      <c r="O116" s="87">
        <f>SUM(O114:O115)</f>
        <v>0</v>
      </c>
      <c r="P116" s="87">
        <f>SUM(P114:P115)</f>
        <v>0</v>
      </c>
      <c r="Q116" s="87">
        <f>SUM(Q114:Q115)</f>
        <v>0</v>
      </c>
      <c r="R116" s="87"/>
      <c r="S116" s="87">
        <f>SUM(S114:S115)</f>
        <v>0</v>
      </c>
      <c r="T116" s="87">
        <f>SUM(T114:T115)</f>
        <v>0</v>
      </c>
      <c r="U116" s="87">
        <f>SUM(U114:U115)</f>
        <v>0</v>
      </c>
      <c r="V116" s="92"/>
      <c r="W116" s="88"/>
      <c r="X116" s="88"/>
      <c r="Y116" s="88">
        <f>SUM(Y114:Y115)</f>
        <v>0</v>
      </c>
      <c r="Z116" s="88">
        <f>SUM(Z114:Z115)</f>
        <v>0</v>
      </c>
      <c r="AA116" s="88">
        <f>SUM(AA114:AA115)</f>
        <v>0</v>
      </c>
    </row>
    <row r="117" spans="1:27" ht="1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3"/>
      <c r="W117" s="90"/>
      <c r="X117" s="90"/>
      <c r="Y117" s="90"/>
      <c r="Z117" s="90"/>
      <c r="AA117" s="90"/>
    </row>
    <row r="118" spans="1:27" ht="26.25">
      <c r="A118" s="99"/>
      <c r="B118" s="99"/>
      <c r="C118" s="100" t="s">
        <v>100</v>
      </c>
      <c r="D118" s="101">
        <f>D71+D76+D81+D86+D91+D96+D101+D106+D111+D116</f>
        <v>0</v>
      </c>
      <c r="E118" s="101">
        <f>E71+E76+E81+E86+E91+E96+E101+E106+E111+E116</f>
        <v>0</v>
      </c>
      <c r="F118" s="101">
        <f>F71+F76+F81+F86+F91+F96+F101+F106+F111+F116</f>
        <v>0</v>
      </c>
      <c r="G118" s="101"/>
      <c r="H118" s="101">
        <f>H71+H76+H81+H86+H91+H96+H101+H106+H111+H116</f>
        <v>0</v>
      </c>
      <c r="I118" s="101">
        <f>I71+I76+I81+I86+I91+I96+I101+I106+I111+I116</f>
        <v>0</v>
      </c>
      <c r="J118" s="101">
        <f>J71+J76+J81+J86+J91+J96+J101+J106+J111+J116</f>
        <v>0</v>
      </c>
      <c r="K118" s="101">
        <f>K71+K76+K81+K86+K91+K96+K101+K106+K111+K116</f>
        <v>0</v>
      </c>
      <c r="L118" s="99"/>
      <c r="M118" s="99"/>
      <c r="N118" s="99">
        <f>N71+N76+N81+N86+N91+N96+N101+N106+N111+N116</f>
        <v>0</v>
      </c>
      <c r="O118" s="102">
        <f>O71+O76+O81+O86+O91+O96+O101+O106+O111+O116</f>
        <v>0</v>
      </c>
      <c r="P118" s="102">
        <f>P71+P76+P81+P86+P91+P96+P101+P106+P111+P116</f>
        <v>0</v>
      </c>
      <c r="Q118" s="102">
        <f>Q71+Q76+Q81+Q86+Q91+Q96+Q101+Q106+Q111+Q116</f>
        <v>0</v>
      </c>
      <c r="R118" s="102"/>
      <c r="S118" s="102">
        <f>S71+S76+S81+S86+S91+S96+S101+S106+S111+S116</f>
        <v>0</v>
      </c>
      <c r="T118" s="102">
        <f>T71+T76+T81+T86+T91+T96+T101+T106+T111+T116</f>
        <v>0</v>
      </c>
      <c r="U118" s="102">
        <f>U71+U76+U81+U86+U91+U96+U101+U106+U111+U116</f>
        <v>0</v>
      </c>
      <c r="V118" s="104"/>
      <c r="W118" s="104"/>
      <c r="X118" s="104">
        <f>X71+X76+X81+X86+X91+X96+X101+X106+X111+X116</f>
        <v>0</v>
      </c>
      <c r="Y118" s="104">
        <f>Y71+Y76+Y81+Y86+Y91+Y96+Y101+Y106+Y111+Y116</f>
        <v>0</v>
      </c>
      <c r="Z118" s="104">
        <f>Z71+Z76+Z81+Z86+Z91+Z96+Z101+Z106+Z111+Z116</f>
        <v>0</v>
      </c>
      <c r="AA118" s="104">
        <f>AA71+AA76+AA81+AA86+AA91+AA96+AA101+AA106+AA111+AA116</f>
        <v>0</v>
      </c>
    </row>
    <row r="119" spans="1:27" ht="15">
      <c r="A119" s="106"/>
      <c r="B119" s="106"/>
      <c r="C119" s="106" t="s">
        <v>101</v>
      </c>
      <c r="D119" s="106">
        <f>D66+D118</f>
        <v>0</v>
      </c>
      <c r="E119" s="106">
        <f aca="true" t="shared" si="0" ref="E119:K119">E66+E118</f>
        <v>0</v>
      </c>
      <c r="F119" s="106">
        <f t="shared" si="0"/>
        <v>0</v>
      </c>
      <c r="G119" s="106"/>
      <c r="H119" s="106">
        <f t="shared" si="0"/>
        <v>0</v>
      </c>
      <c r="I119" s="106">
        <f t="shared" si="0"/>
        <v>0</v>
      </c>
      <c r="J119" s="106">
        <f t="shared" si="0"/>
        <v>0</v>
      </c>
      <c r="K119" s="106">
        <f t="shared" si="0"/>
        <v>0</v>
      </c>
      <c r="L119" s="106"/>
      <c r="M119" s="106"/>
      <c r="N119" s="106"/>
      <c r="O119" s="106">
        <f aca="true" t="shared" si="1" ref="O119:U119">O66+O118</f>
        <v>0</v>
      </c>
      <c r="P119" s="106">
        <f t="shared" si="1"/>
        <v>0</v>
      </c>
      <c r="Q119" s="106">
        <f t="shared" si="1"/>
        <v>0</v>
      </c>
      <c r="R119" s="106"/>
      <c r="S119" s="106">
        <f t="shared" si="1"/>
        <v>0</v>
      </c>
      <c r="T119" s="106">
        <f t="shared" si="1"/>
        <v>0</v>
      </c>
      <c r="U119" s="106">
        <f t="shared" si="1"/>
        <v>0</v>
      </c>
      <c r="V119" s="106"/>
      <c r="W119" s="106"/>
      <c r="X119" s="106"/>
      <c r="Y119" s="106">
        <f>Y66+Y118</f>
        <v>0</v>
      </c>
      <c r="Z119" s="106">
        <f>Z66+Z118</f>
        <v>0</v>
      </c>
      <c r="AA119" s="106">
        <f>AA66+AA118</f>
        <v>0</v>
      </c>
    </row>
    <row r="123" spans="3:14" ht="16.5">
      <c r="C123" s="49" t="s">
        <v>102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3:14" ht="16.5"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3:14" ht="16.5"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3:14" ht="16.5">
      <c r="C126" s="49" t="s">
        <v>103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3:14" ht="16.5"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3:14" ht="16.5"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3:14" ht="16.5"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</sheetData>
  <sheetProtection selectLockedCells="1" selectUnlockedCells="1"/>
  <mergeCells count="27">
    <mergeCell ref="AA12:AA13"/>
    <mergeCell ref="T12:U12"/>
    <mergeCell ref="V12:V13"/>
    <mergeCell ref="W12:W13"/>
    <mergeCell ref="X12:X13"/>
    <mergeCell ref="Y12:Y13"/>
    <mergeCell ref="Z12:Z13"/>
    <mergeCell ref="V11:AA11"/>
    <mergeCell ref="D12:D13"/>
    <mergeCell ref="E12:E13"/>
    <mergeCell ref="F12:F13"/>
    <mergeCell ref="H12:H13"/>
    <mergeCell ref="I12:K12"/>
    <mergeCell ref="L12:M12"/>
    <mergeCell ref="N12:N13"/>
    <mergeCell ref="O12:P12"/>
    <mergeCell ref="Q12:R12"/>
    <mergeCell ref="A4:R4"/>
    <mergeCell ref="A11:A13"/>
    <mergeCell ref="B11:B13"/>
    <mergeCell ref="C11:C13"/>
    <mergeCell ref="D11:F11"/>
    <mergeCell ref="G11:G13"/>
    <mergeCell ref="H11:K11"/>
    <mergeCell ref="L11:M11"/>
    <mergeCell ref="N11:U11"/>
    <mergeCell ref="S12:S13"/>
  </mergeCells>
  <printOptions horizontalCentered="1"/>
  <pageMargins left="0.11805555555555555" right="0" top="0" bottom="0" header="0.5118055555555555" footer="0.5118055555555555"/>
  <pageSetup fitToHeight="2" fitToWidth="2"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4.421875" style="0" customWidth="1"/>
    <col min="2" max="2" width="14.00390625" style="0" customWidth="1"/>
    <col min="3" max="3" width="13.8515625" style="0" customWidth="1"/>
    <col min="4" max="4" width="14.57421875" style="0" customWidth="1"/>
    <col min="5" max="5" width="14.00390625" style="0" customWidth="1"/>
    <col min="6" max="6" width="15.00390625" style="0" customWidth="1"/>
  </cols>
  <sheetData>
    <row r="1" spans="4:6" ht="15">
      <c r="D1" s="161" t="s">
        <v>175</v>
      </c>
      <c r="E1" s="161"/>
      <c r="F1" s="161"/>
    </row>
    <row r="2" spans="4:11" ht="15">
      <c r="D2" s="162" t="s">
        <v>176</v>
      </c>
      <c r="E2" s="162"/>
      <c r="F2" s="162"/>
      <c r="G2" s="57"/>
      <c r="H2" s="57"/>
      <c r="I2" s="57"/>
      <c r="J2" s="57"/>
      <c r="K2" s="57"/>
    </row>
    <row r="3" spans="4:11" ht="15">
      <c r="D3" s="162" t="s">
        <v>177</v>
      </c>
      <c r="E3" s="162"/>
      <c r="F3" s="162"/>
      <c r="G3" s="57"/>
      <c r="H3" s="57"/>
      <c r="I3" s="57"/>
      <c r="J3" s="57"/>
      <c r="K3" s="57"/>
    </row>
    <row r="5" spans="3:7" ht="21">
      <c r="C5" s="163" t="s">
        <v>178</v>
      </c>
      <c r="D5" s="163"/>
      <c r="E5" s="163"/>
      <c r="F5" s="163"/>
      <c r="G5" s="163"/>
    </row>
    <row r="7" spans="3:7" ht="15">
      <c r="C7" s="57" t="s">
        <v>179</v>
      </c>
      <c r="D7" s="57"/>
      <c r="E7" s="57"/>
      <c r="F7" s="57"/>
      <c r="G7" s="57"/>
    </row>
    <row r="9" spans="2:6" ht="15">
      <c r="B9" s="162" t="s">
        <v>180</v>
      </c>
      <c r="C9" s="162"/>
      <c r="D9" s="162"/>
      <c r="E9" s="162"/>
      <c r="F9" s="162"/>
    </row>
    <row r="11" spans="3:6" ht="18.75">
      <c r="C11" s="164" t="s">
        <v>181</v>
      </c>
      <c r="D11" s="164"/>
      <c r="E11" s="164"/>
      <c r="F11" s="164"/>
    </row>
    <row r="13" ht="15.75" thickBot="1"/>
    <row r="14" spans="1:6" ht="16.5" thickBot="1">
      <c r="A14" s="165" t="s">
        <v>43</v>
      </c>
      <c r="B14" s="166" t="s">
        <v>182</v>
      </c>
      <c r="C14" s="167"/>
      <c r="D14" s="166" t="s">
        <v>134</v>
      </c>
      <c r="E14" s="167"/>
      <c r="F14" s="165" t="s">
        <v>135</v>
      </c>
    </row>
    <row r="15" spans="1:6" ht="15.75">
      <c r="A15" s="168"/>
      <c r="B15" s="168" t="s">
        <v>183</v>
      </c>
      <c r="C15" s="168" t="s">
        <v>184</v>
      </c>
      <c r="D15" s="165" t="s">
        <v>136</v>
      </c>
      <c r="E15" s="165" t="s">
        <v>137</v>
      </c>
      <c r="F15" s="168"/>
    </row>
    <row r="16" spans="1:6" ht="15">
      <c r="A16" s="110"/>
      <c r="B16" s="110"/>
      <c r="C16" s="110"/>
      <c r="D16" s="110"/>
      <c r="E16" s="110"/>
      <c r="F16" s="110"/>
    </row>
    <row r="17" spans="1:6" ht="15">
      <c r="A17" s="110"/>
      <c r="B17" s="110"/>
      <c r="C17" s="110"/>
      <c r="D17" s="110"/>
      <c r="E17" s="110"/>
      <c r="F17" s="110"/>
    </row>
    <row r="18" spans="1:6" ht="15">
      <c r="A18" s="110"/>
      <c r="B18" s="110"/>
      <c r="C18" s="110"/>
      <c r="D18" s="110"/>
      <c r="E18" s="110"/>
      <c r="F18" s="110"/>
    </row>
    <row r="19" spans="1:6" ht="15">
      <c r="A19" s="110"/>
      <c r="B19" s="110"/>
      <c r="C19" s="110"/>
      <c r="D19" s="110"/>
      <c r="E19" s="110"/>
      <c r="F19" s="110"/>
    </row>
    <row r="20" spans="1:6" ht="15">
      <c r="A20" s="110"/>
      <c r="B20" s="110"/>
      <c r="C20" s="110"/>
      <c r="D20" s="110"/>
      <c r="E20" s="110"/>
      <c r="F20" s="110"/>
    </row>
    <row r="21" spans="1:6" ht="15">
      <c r="A21" s="110"/>
      <c r="B21" s="110"/>
      <c r="C21" s="110"/>
      <c r="D21" s="110"/>
      <c r="E21" s="110"/>
      <c r="F21" s="110"/>
    </row>
    <row r="22" spans="1:6" ht="15">
      <c r="A22" s="110"/>
      <c r="B22" s="110"/>
      <c r="C22" s="110"/>
      <c r="D22" s="110"/>
      <c r="E22" s="110"/>
      <c r="F22" s="110"/>
    </row>
    <row r="23" spans="1:6" ht="15">
      <c r="A23" s="110"/>
      <c r="B23" s="110"/>
      <c r="C23" s="110"/>
      <c r="D23" s="110"/>
      <c r="E23" s="110"/>
      <c r="F23" s="110"/>
    </row>
    <row r="24" spans="1:6" ht="15">
      <c r="A24" s="110"/>
      <c r="B24" s="110"/>
      <c r="C24" s="110"/>
      <c r="D24" s="110"/>
      <c r="E24" s="110"/>
      <c r="F24" s="110"/>
    </row>
    <row r="25" spans="1:6" ht="15">
      <c r="A25" s="169" t="s">
        <v>138</v>
      </c>
      <c r="B25" s="110"/>
      <c r="C25" s="110"/>
      <c r="D25" s="110"/>
      <c r="E25" s="110"/>
      <c r="F25" s="110"/>
    </row>
    <row r="29" ht="15.75">
      <c r="A29" s="170" t="s">
        <v>185</v>
      </c>
    </row>
  </sheetData>
  <sheetProtection/>
  <mergeCells count="6">
    <mergeCell ref="D1:F1"/>
    <mergeCell ref="D2:F2"/>
    <mergeCell ref="D3:F3"/>
    <mergeCell ref="B9:F9"/>
    <mergeCell ref="B14:C14"/>
    <mergeCell ref="D14:E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zoomScalePageLayoutView="0" workbookViewId="0" topLeftCell="A1">
      <selection activeCell="G1" sqref="G1:L16384"/>
    </sheetView>
  </sheetViews>
  <sheetFormatPr defaultColWidth="9.140625" defaultRowHeight="15"/>
  <cols>
    <col min="2" max="2" width="26.140625" style="0" customWidth="1"/>
    <col min="3" max="3" width="16.8515625" style="0" customWidth="1"/>
    <col min="4" max="4" width="14.140625" style="0" customWidth="1"/>
    <col min="5" max="5" width="17.8515625" style="0" customWidth="1"/>
    <col min="6" max="6" width="4.140625" style="0" customWidth="1"/>
  </cols>
  <sheetData>
    <row r="1" spans="4:6" ht="15">
      <c r="D1" s="57" t="s">
        <v>172</v>
      </c>
      <c r="E1" s="57"/>
      <c r="F1" s="57"/>
    </row>
    <row r="2" spans="4:6" ht="15">
      <c r="D2" s="57" t="s">
        <v>124</v>
      </c>
      <c r="E2" s="57"/>
      <c r="F2" s="57"/>
    </row>
    <row r="3" spans="4:5" ht="15">
      <c r="D3" s="146" t="s">
        <v>125</v>
      </c>
      <c r="E3" s="146"/>
    </row>
    <row r="5" spans="2:5" ht="26.25">
      <c r="B5" s="147" t="s">
        <v>126</v>
      </c>
      <c r="C5" s="147"/>
      <c r="D5" s="147"/>
      <c r="E5" s="147"/>
    </row>
    <row r="6" spans="3:6" ht="18.75">
      <c r="C6" s="119" t="s">
        <v>127</v>
      </c>
      <c r="D6" s="119"/>
      <c r="E6" s="119"/>
      <c r="F6" s="119"/>
    </row>
    <row r="7" spans="1:6" ht="18.75">
      <c r="A7" s="143" t="s">
        <v>140</v>
      </c>
      <c r="B7" s="143"/>
      <c r="C7" s="143"/>
      <c r="D7" s="143"/>
      <c r="E7" s="143"/>
      <c r="F7" s="113"/>
    </row>
    <row r="8" spans="1:6" ht="18.75">
      <c r="A8" s="143" t="s">
        <v>141</v>
      </c>
      <c r="B8" s="143"/>
      <c r="C8" s="143"/>
      <c r="D8" s="143"/>
      <c r="E8" s="143"/>
      <c r="F8" s="114"/>
    </row>
    <row r="9" spans="1:6" ht="15.75">
      <c r="A9" s="111"/>
      <c r="B9" s="111"/>
      <c r="C9" s="111"/>
      <c r="D9" s="112" t="s">
        <v>174</v>
      </c>
      <c r="E9" s="112"/>
      <c r="F9" s="111"/>
    </row>
    <row r="10" spans="1:6" ht="16.5" thickBot="1">
      <c r="A10" s="111"/>
      <c r="B10" s="111"/>
      <c r="C10" s="111"/>
      <c r="D10" s="112"/>
      <c r="E10" s="112"/>
      <c r="F10" s="111"/>
    </row>
    <row r="11" spans="1:5" ht="19.5" thickBot="1">
      <c r="A11" s="115" t="s">
        <v>106</v>
      </c>
      <c r="B11" s="116" t="s">
        <v>43</v>
      </c>
      <c r="C11" s="144" t="s">
        <v>134</v>
      </c>
      <c r="D11" s="145"/>
      <c r="E11" s="115" t="s">
        <v>135</v>
      </c>
    </row>
    <row r="12" spans="1:5" ht="18.75">
      <c r="A12" s="117"/>
      <c r="B12" s="117"/>
      <c r="C12" s="115" t="s">
        <v>136</v>
      </c>
      <c r="D12" s="115" t="s">
        <v>137</v>
      </c>
      <c r="E12" s="117"/>
    </row>
    <row r="13" spans="1:5" ht="15">
      <c r="A13" s="110"/>
      <c r="B13" s="110"/>
      <c r="C13" s="110"/>
      <c r="D13" s="110"/>
      <c r="E13" s="110"/>
    </row>
    <row r="14" spans="1:5" ht="15">
      <c r="A14" s="110"/>
      <c r="B14" s="110"/>
      <c r="C14" s="110"/>
      <c r="D14" s="110"/>
      <c r="E14" s="110"/>
    </row>
    <row r="15" spans="1:5" ht="15">
      <c r="A15" s="110"/>
      <c r="B15" s="110"/>
      <c r="C15" s="110"/>
      <c r="D15" s="110"/>
      <c r="E15" s="110"/>
    </row>
    <row r="16" spans="1:5" ht="15">
      <c r="A16" s="110"/>
      <c r="B16" s="110"/>
      <c r="C16" s="110"/>
      <c r="D16" s="110"/>
      <c r="E16" s="110"/>
    </row>
    <row r="17" spans="1:5" ht="15">
      <c r="A17" s="110"/>
      <c r="B17" s="110"/>
      <c r="C17" s="110"/>
      <c r="D17" s="110"/>
      <c r="E17" s="110"/>
    </row>
    <row r="18" spans="1:5" ht="15">
      <c r="A18" s="110"/>
      <c r="B18" s="110"/>
      <c r="C18" s="110"/>
      <c r="D18" s="110"/>
      <c r="E18" s="110"/>
    </row>
    <row r="19" spans="1:5" ht="15">
      <c r="A19" s="110"/>
      <c r="B19" s="110"/>
      <c r="C19" s="110"/>
      <c r="D19" s="110"/>
      <c r="E19" s="110"/>
    </row>
    <row r="20" spans="1:5" ht="15">
      <c r="A20" s="110"/>
      <c r="B20" s="110"/>
      <c r="C20" s="110"/>
      <c r="D20" s="110"/>
      <c r="E20" s="110"/>
    </row>
    <row r="21" spans="1:5" ht="15">
      <c r="A21" s="110"/>
      <c r="B21" s="110"/>
      <c r="C21" s="110"/>
      <c r="D21" s="110"/>
      <c r="E21" s="110"/>
    </row>
    <row r="22" spans="1:5" ht="15">
      <c r="A22" s="110"/>
      <c r="B22" s="110"/>
      <c r="C22" s="110"/>
      <c r="D22" s="110"/>
      <c r="E22" s="110"/>
    </row>
    <row r="23" spans="1:5" ht="15">
      <c r="A23" s="110"/>
      <c r="B23" s="110" t="s">
        <v>138</v>
      </c>
      <c r="C23" s="110"/>
      <c r="D23" s="110"/>
      <c r="E23" s="110"/>
    </row>
    <row r="27" ht="15">
      <c r="A27" s="118" t="s">
        <v>139</v>
      </c>
    </row>
  </sheetData>
  <sheetProtection/>
  <mergeCells count="5">
    <mergeCell ref="A8:E8"/>
    <mergeCell ref="C11:D11"/>
    <mergeCell ref="D3:E3"/>
    <mergeCell ref="B5:E5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421875" style="0" customWidth="1"/>
    <col min="2" max="2" width="22.8515625" style="0" customWidth="1"/>
    <col min="3" max="3" width="10.00390625" style="0" customWidth="1"/>
    <col min="4" max="4" width="11.140625" style="0" customWidth="1"/>
    <col min="5" max="5" width="10.8515625" style="0" customWidth="1"/>
    <col min="8" max="8" width="10.140625" style="0" customWidth="1"/>
  </cols>
  <sheetData>
    <row r="1" spans="10:11" ht="15">
      <c r="J1" s="146" t="s">
        <v>123</v>
      </c>
      <c r="K1" s="146"/>
    </row>
    <row r="2" spans="10:11" ht="15">
      <c r="J2" s="146" t="s">
        <v>124</v>
      </c>
      <c r="K2" s="146"/>
    </row>
    <row r="3" ht="15">
      <c r="J3" t="s">
        <v>125</v>
      </c>
    </row>
    <row r="5" spans="4:5" ht="26.25">
      <c r="D5" s="147" t="s">
        <v>126</v>
      </c>
      <c r="E5" s="147"/>
    </row>
    <row r="6" spans="3:6" ht="18.75">
      <c r="C6" s="151" t="s">
        <v>127</v>
      </c>
      <c r="D6" s="151"/>
      <c r="E6" s="151"/>
      <c r="F6" s="151"/>
    </row>
    <row r="7" spans="1:11" ht="18.75">
      <c r="A7" s="143" t="s">
        <v>142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15.75">
      <c r="A8" s="111"/>
      <c r="B8" s="111"/>
      <c r="C8" s="111"/>
      <c r="D8" s="112" t="s">
        <v>174</v>
      </c>
      <c r="E8" s="112"/>
      <c r="F8" s="111"/>
      <c r="G8" s="111"/>
      <c r="H8" s="111"/>
      <c r="I8" s="111"/>
      <c r="J8" s="111"/>
      <c r="K8" s="111"/>
    </row>
    <row r="9" ht="15.75" thickBot="1"/>
    <row r="10" spans="1:11" ht="15.75" thickBot="1">
      <c r="A10" s="108" t="s">
        <v>106</v>
      </c>
      <c r="B10" s="108" t="s">
        <v>43</v>
      </c>
      <c r="C10" s="108" t="s">
        <v>104</v>
      </c>
      <c r="D10" s="148" t="s">
        <v>109</v>
      </c>
      <c r="E10" s="149"/>
      <c r="F10" s="149"/>
      <c r="G10" s="150"/>
      <c r="H10" s="108" t="s">
        <v>114</v>
      </c>
      <c r="I10" s="148" t="s">
        <v>118</v>
      </c>
      <c r="J10" s="149"/>
      <c r="K10" s="149"/>
    </row>
    <row r="11" spans="1:11" ht="15.75" thickBot="1">
      <c r="A11" s="109"/>
      <c r="B11" s="109"/>
      <c r="C11" s="109" t="s">
        <v>107</v>
      </c>
      <c r="D11" s="108" t="s">
        <v>110</v>
      </c>
      <c r="E11" s="148" t="s">
        <v>111</v>
      </c>
      <c r="F11" s="149"/>
      <c r="G11" s="150"/>
      <c r="H11" s="109" t="s">
        <v>115</v>
      </c>
      <c r="I11" s="108" t="s">
        <v>117</v>
      </c>
      <c r="J11" s="108" t="s">
        <v>119</v>
      </c>
      <c r="K11" s="108" t="s">
        <v>105</v>
      </c>
    </row>
    <row r="12" spans="1:11" ht="15">
      <c r="A12" s="109"/>
      <c r="B12" s="109"/>
      <c r="C12" s="109" t="s">
        <v>108</v>
      </c>
      <c r="D12" s="109"/>
      <c r="E12" s="108" t="s">
        <v>112</v>
      </c>
      <c r="F12" s="108" t="s">
        <v>113</v>
      </c>
      <c r="G12" s="108" t="s">
        <v>105</v>
      </c>
      <c r="H12" s="109" t="s">
        <v>116</v>
      </c>
      <c r="I12" s="109"/>
      <c r="J12" s="109" t="s">
        <v>120</v>
      </c>
      <c r="K12" s="109"/>
    </row>
    <row r="13" spans="1:11" ht="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</row>
    <row r="14" spans="1:11" ht="1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5" spans="1:11" ht="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1" ht="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9" ht="15">
      <c r="B19" s="107" t="s">
        <v>128</v>
      </c>
    </row>
  </sheetData>
  <sheetProtection/>
  <mergeCells count="8">
    <mergeCell ref="E11:G11"/>
    <mergeCell ref="A7:K7"/>
    <mergeCell ref="J1:K1"/>
    <mergeCell ref="J2:K2"/>
    <mergeCell ref="D5:E5"/>
    <mergeCell ref="C6:F6"/>
    <mergeCell ref="D10:G10"/>
    <mergeCell ref="I10:K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="90" zoomScaleNormal="90" zoomScalePageLayoutView="0" workbookViewId="0" topLeftCell="A1">
      <selection activeCell="D25" sqref="D25"/>
    </sheetView>
  </sheetViews>
  <sheetFormatPr defaultColWidth="9.140625" defaultRowHeight="15"/>
  <cols>
    <col min="1" max="1" width="6.140625" style="0" customWidth="1"/>
    <col min="2" max="2" width="18.421875" style="0" customWidth="1"/>
    <col min="3" max="3" width="16.140625" style="0" customWidth="1"/>
    <col min="12" max="12" width="12.140625" style="0" customWidth="1"/>
  </cols>
  <sheetData>
    <row r="1" spans="10:12" ht="15">
      <c r="J1" s="146" t="s">
        <v>129</v>
      </c>
      <c r="K1" s="146"/>
      <c r="L1" s="146"/>
    </row>
    <row r="2" spans="10:12" ht="15">
      <c r="J2" s="146" t="s">
        <v>124</v>
      </c>
      <c r="K2" s="146"/>
      <c r="L2" s="146"/>
    </row>
    <row r="3" ht="15">
      <c r="J3" t="s">
        <v>125</v>
      </c>
    </row>
    <row r="5" spans="4:5" ht="26.25">
      <c r="D5" s="147" t="s">
        <v>126</v>
      </c>
      <c r="E5" s="147"/>
    </row>
    <row r="6" spans="3:6" ht="18" customHeight="1">
      <c r="C6" s="151" t="s">
        <v>127</v>
      </c>
      <c r="D6" s="151"/>
      <c r="E6" s="151"/>
      <c r="F6" s="151"/>
    </row>
    <row r="7" spans="3:10" ht="26.25" customHeight="1">
      <c r="C7" s="152" t="s">
        <v>132</v>
      </c>
      <c r="D7" s="152"/>
      <c r="E7" s="152"/>
      <c r="F7" s="152"/>
      <c r="G7" s="152"/>
      <c r="H7" s="152"/>
      <c r="I7" s="152"/>
      <c r="J7" s="152"/>
    </row>
    <row r="8" spans="4:5" s="111" customFormat="1" ht="15.75">
      <c r="D8" s="112" t="s">
        <v>174</v>
      </c>
      <c r="E8" s="112"/>
    </row>
    <row r="9" ht="15.75" thickBot="1"/>
    <row r="10" spans="1:12" ht="15.75" thickBot="1">
      <c r="A10" s="108" t="s">
        <v>106</v>
      </c>
      <c r="B10" s="108" t="s">
        <v>43</v>
      </c>
      <c r="C10" s="108" t="s">
        <v>104</v>
      </c>
      <c r="D10" s="148" t="s">
        <v>109</v>
      </c>
      <c r="E10" s="149"/>
      <c r="F10" s="149"/>
      <c r="G10" s="150"/>
      <c r="H10" s="108" t="s">
        <v>114</v>
      </c>
      <c r="I10" s="148" t="s">
        <v>118</v>
      </c>
      <c r="J10" s="149"/>
      <c r="K10" s="149"/>
      <c r="L10" s="150"/>
    </row>
    <row r="11" spans="1:12" ht="15.75" thickBot="1">
      <c r="A11" s="109"/>
      <c r="B11" s="109"/>
      <c r="C11" s="109" t="s">
        <v>107</v>
      </c>
      <c r="D11" s="108" t="s">
        <v>110</v>
      </c>
      <c r="E11" s="148" t="s">
        <v>111</v>
      </c>
      <c r="F11" s="149"/>
      <c r="G11" s="150"/>
      <c r="H11" s="109" t="s">
        <v>115</v>
      </c>
      <c r="I11" s="108" t="s">
        <v>117</v>
      </c>
      <c r="J11" s="108" t="s">
        <v>119</v>
      </c>
      <c r="K11" s="108" t="s">
        <v>105</v>
      </c>
      <c r="L11" s="108" t="s">
        <v>121</v>
      </c>
    </row>
    <row r="12" spans="1:12" ht="15">
      <c r="A12" s="109"/>
      <c r="B12" s="109"/>
      <c r="C12" s="109" t="s">
        <v>108</v>
      </c>
      <c r="D12" s="109"/>
      <c r="E12" s="108" t="s">
        <v>112</v>
      </c>
      <c r="F12" s="108" t="s">
        <v>113</v>
      </c>
      <c r="G12" s="108" t="s">
        <v>105</v>
      </c>
      <c r="H12" s="109" t="s">
        <v>116</v>
      </c>
      <c r="I12" s="109"/>
      <c r="J12" s="109" t="s">
        <v>120</v>
      </c>
      <c r="K12" s="109"/>
      <c r="L12" s="109" t="s">
        <v>122</v>
      </c>
    </row>
    <row r="13" spans="1:12" ht="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9" ht="15">
      <c r="B19" s="107" t="s">
        <v>128</v>
      </c>
    </row>
  </sheetData>
  <sheetProtection/>
  <mergeCells count="8">
    <mergeCell ref="D10:G10"/>
    <mergeCell ref="E11:G11"/>
    <mergeCell ref="I10:L10"/>
    <mergeCell ref="J1:L1"/>
    <mergeCell ref="J2:L2"/>
    <mergeCell ref="D5:E5"/>
    <mergeCell ref="C6:F6"/>
    <mergeCell ref="C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7.8515625" style="0" customWidth="1"/>
    <col min="3" max="3" width="16.00390625" style="0" customWidth="1"/>
    <col min="12" max="12" width="13.421875" style="0" customWidth="1"/>
  </cols>
  <sheetData>
    <row r="1" spans="10:12" ht="15">
      <c r="J1" s="146" t="s">
        <v>133</v>
      </c>
      <c r="K1" s="146"/>
      <c r="L1" s="146"/>
    </row>
    <row r="2" spans="10:12" ht="15">
      <c r="J2" s="146" t="s">
        <v>124</v>
      </c>
      <c r="K2" s="146"/>
      <c r="L2" s="146"/>
    </row>
    <row r="3" ht="15">
      <c r="J3" t="s">
        <v>125</v>
      </c>
    </row>
    <row r="5" spans="4:5" ht="26.25">
      <c r="D5" s="147" t="s">
        <v>126</v>
      </c>
      <c r="E5" s="147"/>
    </row>
    <row r="6" spans="3:6" ht="18.75">
      <c r="C6" s="151" t="s">
        <v>127</v>
      </c>
      <c r="D6" s="151"/>
      <c r="E6" s="151"/>
      <c r="F6" s="151"/>
    </row>
    <row r="7" spans="3:10" ht="18.75">
      <c r="C7" s="113" t="s">
        <v>130</v>
      </c>
      <c r="D7" s="113"/>
      <c r="E7" s="113"/>
      <c r="F7" s="113"/>
      <c r="G7" s="113"/>
      <c r="H7" s="113"/>
      <c r="I7" s="113"/>
      <c r="J7" s="113"/>
    </row>
    <row r="8" spans="1:12" ht="15.75">
      <c r="A8" s="111"/>
      <c r="B8" s="111"/>
      <c r="C8" s="111"/>
      <c r="D8" s="112" t="s">
        <v>174</v>
      </c>
      <c r="E8" s="112"/>
      <c r="F8" s="111"/>
      <c r="G8" s="111"/>
      <c r="H8" s="111"/>
      <c r="I8" s="111"/>
      <c r="J8" s="111"/>
      <c r="K8" s="111"/>
      <c r="L8" s="111"/>
    </row>
    <row r="9" ht="15.75" thickBot="1"/>
    <row r="10" spans="1:12" ht="15.75" thickBot="1">
      <c r="A10" s="108" t="s">
        <v>106</v>
      </c>
      <c r="B10" s="108" t="s">
        <v>43</v>
      </c>
      <c r="C10" s="108" t="s">
        <v>104</v>
      </c>
      <c r="D10" s="148" t="s">
        <v>109</v>
      </c>
      <c r="E10" s="149"/>
      <c r="F10" s="149"/>
      <c r="G10" s="150"/>
      <c r="H10" s="108" t="s">
        <v>114</v>
      </c>
      <c r="I10" s="148" t="s">
        <v>131</v>
      </c>
      <c r="J10" s="149"/>
      <c r="K10" s="149"/>
      <c r="L10" s="150"/>
    </row>
    <row r="11" spans="1:12" ht="15.75" thickBot="1">
      <c r="A11" s="109"/>
      <c r="B11" s="109"/>
      <c r="C11" s="109" t="s">
        <v>107</v>
      </c>
      <c r="D11" s="108" t="s">
        <v>110</v>
      </c>
      <c r="E11" s="148" t="s">
        <v>111</v>
      </c>
      <c r="F11" s="149"/>
      <c r="G11" s="150"/>
      <c r="H11" s="109" t="s">
        <v>115</v>
      </c>
      <c r="I11" s="108" t="s">
        <v>117</v>
      </c>
      <c r="J11" s="108" t="s">
        <v>119</v>
      </c>
      <c r="K11" s="108" t="s">
        <v>105</v>
      </c>
      <c r="L11" s="108" t="s">
        <v>121</v>
      </c>
    </row>
    <row r="12" spans="1:12" ht="15">
      <c r="A12" s="109"/>
      <c r="B12" s="109"/>
      <c r="C12" s="109" t="s">
        <v>108</v>
      </c>
      <c r="D12" s="109"/>
      <c r="E12" s="108" t="s">
        <v>112</v>
      </c>
      <c r="F12" s="108" t="s">
        <v>113</v>
      </c>
      <c r="G12" s="108" t="s">
        <v>105</v>
      </c>
      <c r="H12" s="109" t="s">
        <v>116</v>
      </c>
      <c r="I12" s="109"/>
      <c r="J12" s="109" t="s">
        <v>120</v>
      </c>
      <c r="K12" s="109"/>
      <c r="L12" s="109" t="s">
        <v>122</v>
      </c>
    </row>
    <row r="13" spans="1:12" ht="1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12" ht="1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9" ht="15">
      <c r="B19" s="107" t="s">
        <v>128</v>
      </c>
    </row>
  </sheetData>
  <sheetProtection/>
  <mergeCells count="7">
    <mergeCell ref="E11:G11"/>
    <mergeCell ref="J1:L1"/>
    <mergeCell ref="J2:L2"/>
    <mergeCell ref="D5:E5"/>
    <mergeCell ref="C6:F6"/>
    <mergeCell ref="D10:G10"/>
    <mergeCell ref="I10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zoomScale="86" zoomScaleNormal="86" zoomScalePageLayoutView="0" workbookViewId="0" topLeftCell="A1">
      <selection activeCell="L25" sqref="A1:L25"/>
    </sheetView>
  </sheetViews>
  <sheetFormatPr defaultColWidth="9.140625" defaultRowHeight="15"/>
  <cols>
    <col min="2" max="2" width="18.140625" style="0" customWidth="1"/>
    <col min="3" max="3" width="10.8515625" style="0" customWidth="1"/>
  </cols>
  <sheetData>
    <row r="1" spans="10:12" ht="15">
      <c r="J1" s="146" t="s">
        <v>173</v>
      </c>
      <c r="K1" s="146"/>
      <c r="L1" s="146"/>
    </row>
    <row r="2" spans="10:12" ht="15">
      <c r="J2" s="146" t="s">
        <v>124</v>
      </c>
      <c r="K2" s="146"/>
      <c r="L2" s="146"/>
    </row>
    <row r="3" ht="15">
      <c r="J3" t="s">
        <v>125</v>
      </c>
    </row>
    <row r="5" spans="5:8" ht="18.75">
      <c r="E5" s="155" t="s">
        <v>143</v>
      </c>
      <c r="F5" s="155"/>
      <c r="G5" s="155"/>
      <c r="H5" s="155"/>
    </row>
    <row r="6" spans="4:10" ht="15.75">
      <c r="D6" s="120"/>
      <c r="E6" s="120" t="s">
        <v>144</v>
      </c>
      <c r="F6" s="120"/>
      <c r="G6" s="120"/>
      <c r="H6" s="120"/>
      <c r="I6" s="120"/>
      <c r="J6" s="120"/>
    </row>
    <row r="7" spans="4:10" ht="15.75">
      <c r="D7" s="120"/>
      <c r="E7" s="120" t="s">
        <v>145</v>
      </c>
      <c r="F7" s="120"/>
      <c r="G7" s="120"/>
      <c r="H7" s="120"/>
      <c r="I7" s="120"/>
      <c r="J7" s="120"/>
    </row>
    <row r="8" spans="4:10" ht="15.75">
      <c r="D8" s="120"/>
      <c r="E8" s="120"/>
      <c r="F8" s="120"/>
      <c r="G8" s="120"/>
      <c r="H8" s="120"/>
      <c r="I8" s="120"/>
      <c r="J8" s="120"/>
    </row>
    <row r="9" ht="15">
      <c r="I9" t="s">
        <v>146</v>
      </c>
    </row>
    <row r="10" spans="1:12" ht="18.75">
      <c r="A10" s="121"/>
      <c r="B10" s="156" t="s">
        <v>147</v>
      </c>
      <c r="C10" s="156"/>
      <c r="D10" s="156"/>
      <c r="E10" s="156"/>
      <c r="F10" s="156"/>
      <c r="G10" s="156"/>
      <c r="H10" s="156"/>
      <c r="I10" s="156"/>
      <c r="J10" s="156"/>
      <c r="K10" s="121"/>
      <c r="L10" s="121"/>
    </row>
    <row r="11" ht="15.75" thickBot="1"/>
    <row r="12" spans="1:12" ht="15.75" thickBot="1">
      <c r="A12" s="122" t="s">
        <v>148</v>
      </c>
      <c r="B12" s="122" t="s">
        <v>43</v>
      </c>
      <c r="C12" s="122" t="s">
        <v>149</v>
      </c>
      <c r="D12" s="122" t="s">
        <v>150</v>
      </c>
      <c r="E12" s="157" t="s">
        <v>109</v>
      </c>
      <c r="F12" s="158"/>
      <c r="G12" s="122" t="s">
        <v>151</v>
      </c>
      <c r="H12" s="157" t="s">
        <v>152</v>
      </c>
      <c r="I12" s="158"/>
      <c r="J12" s="122" t="s">
        <v>153</v>
      </c>
      <c r="K12" s="159" t="s">
        <v>154</v>
      </c>
      <c r="L12" s="160"/>
    </row>
    <row r="13" spans="1:12" ht="15.75" thickBot="1">
      <c r="A13" s="123" t="s">
        <v>155</v>
      </c>
      <c r="B13" s="123" t="s">
        <v>156</v>
      </c>
      <c r="C13" s="123" t="s">
        <v>157</v>
      </c>
      <c r="D13" s="123"/>
      <c r="E13" s="122" t="s">
        <v>110</v>
      </c>
      <c r="F13" s="122" t="s">
        <v>158</v>
      </c>
      <c r="G13" s="123" t="s">
        <v>159</v>
      </c>
      <c r="H13" s="122" t="s">
        <v>151</v>
      </c>
      <c r="I13" s="124" t="s">
        <v>160</v>
      </c>
      <c r="J13" s="123" t="s">
        <v>161</v>
      </c>
      <c r="K13" s="153" t="s">
        <v>162</v>
      </c>
      <c r="L13" s="154"/>
    </row>
    <row r="14" spans="1:12" ht="15">
      <c r="A14" s="123"/>
      <c r="B14" s="123"/>
      <c r="C14" s="123"/>
      <c r="D14" s="123"/>
      <c r="E14" s="123"/>
      <c r="F14" s="123"/>
      <c r="G14" s="123" t="s">
        <v>110</v>
      </c>
      <c r="H14" s="123" t="s">
        <v>163</v>
      </c>
      <c r="I14" s="125" t="s">
        <v>164</v>
      </c>
      <c r="J14" s="123" t="s">
        <v>165</v>
      </c>
      <c r="K14" s="122" t="s">
        <v>166</v>
      </c>
      <c r="L14" s="122" t="s">
        <v>167</v>
      </c>
    </row>
    <row r="15" spans="1:12" ht="15.75" thickBot="1">
      <c r="A15" s="123"/>
      <c r="B15" s="123"/>
      <c r="C15" s="123"/>
      <c r="D15" s="123"/>
      <c r="E15" s="123"/>
      <c r="F15" s="123"/>
      <c r="G15" s="123"/>
      <c r="H15" s="123" t="s">
        <v>168</v>
      </c>
      <c r="I15" s="125"/>
      <c r="J15" s="123" t="s">
        <v>169</v>
      </c>
      <c r="K15" s="123"/>
      <c r="L15" s="123"/>
    </row>
    <row r="16" spans="1:12" ht="15.75" thickBot="1">
      <c r="A16" s="126">
        <v>1</v>
      </c>
      <c r="B16" s="127">
        <v>2</v>
      </c>
      <c r="C16" s="127">
        <v>3</v>
      </c>
      <c r="D16" s="127">
        <v>4</v>
      </c>
      <c r="E16" s="127">
        <v>5</v>
      </c>
      <c r="F16" s="127">
        <v>6</v>
      </c>
      <c r="G16" s="127">
        <v>7</v>
      </c>
      <c r="H16" s="127">
        <v>8</v>
      </c>
      <c r="I16" s="127">
        <v>9</v>
      </c>
      <c r="J16" s="127">
        <v>10</v>
      </c>
      <c r="K16" s="127">
        <v>11</v>
      </c>
      <c r="L16" s="128">
        <v>12</v>
      </c>
    </row>
    <row r="17" spans="1:12" ht="15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1"/>
    </row>
    <row r="18" spans="1:12" ht="15">
      <c r="A18" s="132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33"/>
    </row>
    <row r="19" spans="1:12" ht="15">
      <c r="A19" s="132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33"/>
    </row>
    <row r="20" spans="1:12" ht="15">
      <c r="A20" s="132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33"/>
    </row>
    <row r="21" spans="1:12" ht="15.75" thickBo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6"/>
    </row>
    <row r="25" spans="1:12" ht="15">
      <c r="A25" s="118"/>
      <c r="B25" s="118" t="s">
        <v>170</v>
      </c>
      <c r="C25" s="118"/>
      <c r="D25" s="118" t="s">
        <v>171</v>
      </c>
      <c r="E25" s="118"/>
      <c r="F25" s="118"/>
      <c r="G25" s="118"/>
      <c r="H25" s="118"/>
      <c r="I25" s="118"/>
      <c r="J25" s="118"/>
      <c r="K25" s="118"/>
      <c r="L25" s="118"/>
    </row>
  </sheetData>
  <sheetProtection/>
  <mergeCells count="8">
    <mergeCell ref="K13:L13"/>
    <mergeCell ref="J1:L1"/>
    <mergeCell ref="J2:L2"/>
    <mergeCell ref="E5:H5"/>
    <mergeCell ref="B10:J10"/>
    <mergeCell ref="E12:F12"/>
    <mergeCell ref="H12:I12"/>
    <mergeCell ref="K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cp:lastPrinted>2015-01-15T05:22:11Z</cp:lastPrinted>
  <dcterms:created xsi:type="dcterms:W3CDTF">2015-01-15T05:34:14Z</dcterms:created>
  <dcterms:modified xsi:type="dcterms:W3CDTF">2015-01-15T05:34:14Z</dcterms:modified>
  <cp:category/>
  <cp:version/>
  <cp:contentType/>
  <cp:contentStatus/>
</cp:coreProperties>
</file>